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000.STBR\Documenti\001_Il mio Drive\IDRABLU_1104 - Certificazione ISO 9001\SISTEMA GESTIONE IDRABLU\500 - QUESTIONARI ATO-ISTAT\2025-03_Qualità_Tecnica_2024\RQTI 2025\Osservazioni Arera\"/>
    </mc:Choice>
  </mc:AlternateContent>
  <xr:revisionPtr revIDLastSave="0" documentId="13_ncr:1_{5D8B5EF4-A702-41C0-A03A-E71B447BBA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" sheetId="9" r:id="rId1"/>
    <sheet name="37.1.n Set Parametr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5" i="9" l="1"/>
  <c r="W45" i="9"/>
  <c r="V45" i="9"/>
  <c r="U45" i="9"/>
  <c r="T45" i="9"/>
  <c r="Q45" i="9"/>
  <c r="R45" i="9"/>
  <c r="P4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Bruno</author>
  </authors>
  <commentList>
    <comment ref="W3" authorId="0" shapeId="0" xr:uid="{5CC50C7E-3263-473A-AB97-C880C6936DE7}">
      <text>
        <r>
          <rPr>
            <b/>
            <sz val="9"/>
            <color indexed="81"/>
            <rFont val="Tahoma"/>
            <family val="2"/>
          </rPr>
          <t xml:space="preserve">Azoto ammoniacale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" authorId="0" shapeId="0" xr:uid="{48DBD99D-573E-4D67-9E93-3D4728A17264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" authorId="0" shapeId="0" xr:uid="{A92E4B1F-BCD7-4402-A573-23CF3B57067A}">
      <text>
        <r>
          <rPr>
            <b/>
            <sz val="9"/>
            <color indexed="81"/>
            <rFont val="Tahoma"/>
            <family val="2"/>
          </rPr>
          <t xml:space="preserve">Azoto ammoniacale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5" authorId="0" shapeId="0" xr:uid="{2FB28991-399D-41AF-B01A-C8FEC3603F7C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" authorId="0" shapeId="0" xr:uid="{325EA349-9C5A-4CBB-8657-A0DF0247264E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" authorId="0" shapeId="0" xr:uid="{5D2303ED-9B59-4500-8EE4-884E4954C695}">
      <text>
        <r>
          <rPr>
            <b/>
            <sz val="9"/>
            <color indexed="81"/>
            <rFont val="Tahoma"/>
            <family val="2"/>
          </rPr>
          <t xml:space="preserve">Azoto ammoniacale
Escherichia coli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" authorId="0" shapeId="0" xr:uid="{D22CCA67-A5F7-48C5-92AA-191E28D1887F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7" authorId="0" shapeId="0" xr:uid="{6BBDDAD7-9BDA-4AF7-8E84-69469A449407}">
      <text>
        <r>
          <rPr>
            <b/>
            <sz val="9"/>
            <color indexed="81"/>
            <rFont val="Tahoma"/>
            <family val="2"/>
          </rPr>
          <t>Azoto ammoniacale
escherichia coli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8" authorId="0" shapeId="0" xr:uid="{9CC4B17E-8258-4447-A195-296F15580CAD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" authorId="0" shapeId="0" xr:uid="{B4C85A8A-782F-4F19-ABEC-13B57695457B}">
      <text>
        <r>
          <rPr>
            <b/>
            <sz val="9"/>
            <color indexed="81"/>
            <rFont val="Tahoma"/>
            <family val="2"/>
          </rPr>
          <t xml:space="preserve">Azoto ammoniacale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4" authorId="0" shapeId="0" xr:uid="{54CB3AFA-E45B-44BC-A38B-9701642B0BDC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4" authorId="0" shapeId="0" xr:uid="{1131BBCD-8FF9-4FF5-BCA4-4A5FB7F09CBB}">
      <text>
        <r>
          <rPr>
            <b/>
            <sz val="9"/>
            <color indexed="81"/>
            <rFont val="Tahoma"/>
            <family val="2"/>
          </rPr>
          <t xml:space="preserve">Azoto ammoniacale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7" authorId="0" shapeId="0" xr:uid="{2434D1E6-FF2D-424C-BC65-5C16725E68A8}">
      <text>
        <r>
          <rPr>
            <b/>
            <sz val="9"/>
            <color indexed="81"/>
            <rFont val="Tahoma"/>
            <family val="2"/>
          </rPr>
          <t>Fosforo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8" authorId="0" shapeId="0" xr:uid="{5ECA857E-0077-4401-AF22-0334C31104DB}">
      <text>
        <r>
          <rPr>
            <sz val="9"/>
            <color indexed="81"/>
            <rFont val="Tahoma"/>
            <family val="2"/>
          </rPr>
          <t xml:space="preserve">Ferro
</t>
        </r>
      </text>
    </comment>
    <comment ref="V33" authorId="0" shapeId="0" xr:uid="{B12BA86B-4B21-4DCB-A879-6E485A55B656}">
      <text>
        <r>
          <rPr>
            <b/>
            <sz val="9"/>
            <color indexed="81"/>
            <rFont val="Tahoma"/>
            <family val="2"/>
          </rPr>
          <t>Azoto totale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3" authorId="0" shapeId="0" xr:uid="{A499361D-4AC9-4E3D-9D02-E82C65D6593D}">
      <text>
        <r>
          <rPr>
            <b/>
            <sz val="9"/>
            <color indexed="81"/>
            <rFont val="Tahoma"/>
            <family val="2"/>
          </rPr>
          <t xml:space="preserve">Azoto ammoniacale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5" authorId="0" shapeId="0" xr:uid="{922E6087-7B65-4C85-9D9C-702A6B9F61A3}">
      <text>
        <r>
          <rPr>
            <b/>
            <sz val="9"/>
            <color indexed="81"/>
            <rFont val="Tahoma"/>
            <family val="2"/>
          </rPr>
          <t>COD, BOD, SST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5" authorId="0" shapeId="0" xr:uid="{6782418A-E93B-4E73-BC6D-FC7D564B0AEA}">
      <text>
        <r>
          <rPr>
            <sz val="9"/>
            <color indexed="81"/>
            <rFont val="Tahoma"/>
            <family val="2"/>
          </rPr>
          <t xml:space="preserve">P, Ntot
</t>
        </r>
      </text>
    </comment>
  </commentList>
</comments>
</file>

<file path=xl/sharedStrings.xml><?xml version="1.0" encoding="utf-8"?>
<sst xmlns="http://schemas.openxmlformats.org/spreadsheetml/2006/main" count="811" uniqueCount="131">
  <si>
    <t>DOM.DE.02</t>
  </si>
  <si>
    <t>terziario</t>
  </si>
  <si>
    <t>SI</t>
  </si>
  <si>
    <t>NO</t>
  </si>
  <si>
    <t>secondario</t>
  </si>
  <si>
    <t>VAR.DE.01</t>
  </si>
  <si>
    <t>RE.DE.02</t>
  </si>
  <si>
    <t>Codice impianto (art. 37.1.a)</t>
  </si>
  <si>
    <t>Potenzialità autorizzata (AE) (art. 37.1.d)</t>
  </si>
  <si>
    <t>Tipologia impianto (art. 37.1.e)</t>
  </si>
  <si>
    <t>Carico trattato anno precedente (art. 37.1.f)</t>
  </si>
  <si>
    <t>Data campionamento (art. 37.1.g)</t>
  </si>
  <si>
    <t>Data analisi (art. 37.1.h)</t>
  </si>
  <si>
    <t>Dati identificativi laboratorio analisi (art. 37.1.i)</t>
  </si>
  <si>
    <t>Laboratorio Accreditato ISO 17025 (art.37.1.j)</t>
  </si>
  <si>
    <t>Tabella 1 All. 5, parte III, d.lgs 152/2006 e s.m.i. (art. 37.1.k)</t>
  </si>
  <si>
    <t>Tabella 2 All. 5, parte III, d.lgs 152/2006 e s.m.i. (art.37.1.l)</t>
  </si>
  <si>
    <t>Tabella 3 All. 5, parte III, d.lgs 152/2006 e s.m.i. (art.37.1.m)</t>
  </si>
  <si>
    <t>in caso di impianto soggetto a limiti della tabella 3 (All. 5, parte III, d.lgs 152/2006 e s.m.i.), elenco parametri inquinanti riportati nel rispettivo atto di autorizzazione allo scarico (art.37.1.n)</t>
  </si>
  <si>
    <t>Tabella 4 All. 5, parte III, d.lgs 152/2006 e s.m.i (aer.37.1.o)</t>
  </si>
  <si>
    <t>numero ed elenco parametri analizzati (art.37.1.u)</t>
  </si>
  <si>
    <t>numero ed elenco parametri non conformi a tabella 1 (All. 5, parte III, d.lgs 152/2006 e s.m.i.) (art.37.1.v)</t>
  </si>
  <si>
    <t>Note (art. 37.1.z)</t>
  </si>
  <si>
    <t>Arcadia s.r.l</t>
  </si>
  <si>
    <t>set A</t>
  </si>
  <si>
    <t>Set A</t>
  </si>
  <si>
    <t>Ph</t>
  </si>
  <si>
    <t>COD</t>
  </si>
  <si>
    <t>BOD</t>
  </si>
  <si>
    <t>SST</t>
  </si>
  <si>
    <t>Fosforo totale</t>
  </si>
  <si>
    <t>Azoto totale</t>
  </si>
  <si>
    <t>NH4</t>
  </si>
  <si>
    <t>Nitriti</t>
  </si>
  <si>
    <t>Nitrati</t>
  </si>
  <si>
    <t>-</t>
  </si>
  <si>
    <t>Set B</t>
  </si>
  <si>
    <t>Cloro attivo libero</t>
  </si>
  <si>
    <t>Escherichia coli</t>
  </si>
  <si>
    <t>set B</t>
  </si>
  <si>
    <t>Set C</t>
  </si>
  <si>
    <t>Azoto Ammoniacale</t>
  </si>
  <si>
    <t>Tensioattivi Totali</t>
  </si>
  <si>
    <t>Tensioattivi Anionici</t>
  </si>
  <si>
    <t>Tensioattivi Cationici</t>
  </si>
  <si>
    <t>Tensioattivi non ionici</t>
  </si>
  <si>
    <t>Set D</t>
  </si>
  <si>
    <t>set D</t>
  </si>
  <si>
    <t>Set E</t>
  </si>
  <si>
    <t>Set F</t>
  </si>
  <si>
    <t>Alluminio</t>
  </si>
  <si>
    <t>Arsenico</t>
  </si>
  <si>
    <t>Cromo VI</t>
  </si>
  <si>
    <t>Cromo Totale</t>
  </si>
  <si>
    <t>Rame</t>
  </si>
  <si>
    <t>Ferro</t>
  </si>
  <si>
    <t>Mercurio</t>
  </si>
  <si>
    <t>Manganese</t>
  </si>
  <si>
    <t>Nichel</t>
  </si>
  <si>
    <t>Piombo</t>
  </si>
  <si>
    <t>Zinco</t>
  </si>
  <si>
    <t>Solventi Organici Clorurati</t>
  </si>
  <si>
    <t>Solventi Organici Aromatici</t>
  </si>
  <si>
    <t>Idrocarburi leggeri C&lt;10</t>
  </si>
  <si>
    <t>Idrocarburi C10-C40</t>
  </si>
  <si>
    <t>Idrocarburi Totali</t>
  </si>
  <si>
    <t>PH</t>
  </si>
  <si>
    <t>BOD5</t>
  </si>
  <si>
    <t>Azoto ammoniacale</t>
  </si>
  <si>
    <t>Azoto nitrico</t>
  </si>
  <si>
    <t>Azoto nitroso</t>
  </si>
  <si>
    <t>Cadmio</t>
  </si>
  <si>
    <t>set F</t>
  </si>
  <si>
    <t>Set G</t>
  </si>
  <si>
    <t>set G</t>
  </si>
  <si>
    <t>Località (art. 37.1.b) - Indirizzo (art. 37.1.c)</t>
  </si>
  <si>
    <t>in caso di impianto soggetto a limiti della tabella 4 (All. 5, parte III, d.lgs 152/2006 e s.m.i.), elenco parametri inquinanti riportati nel rispettivo atto di autorizzazione allo scarico (art.37.1.p)</t>
  </si>
  <si>
    <t>non conforme  a tabella 1 (All. 5, parte III, d.lgs 152/2006  e s.m.i.) (art.37.1.q)</t>
  </si>
  <si>
    <t>non conforme a tabella 2 (All. 5, parte III, d.lgs 152/2006 e s.m.i.) (art.37.1.r)</t>
  </si>
  <si>
    <t>non conforme a tabella 3 (All. 5, parte III, d.lgs 152/2006 e s.m.i.) (art.37.1.s)</t>
  </si>
  <si>
    <t>non conforme a tabella 4 (All. 5, parte III, d.lgs 152/2006 e s.m.i.) (art.37.1.t)</t>
  </si>
  <si>
    <t>numero ed elenco parametri non conformi a tabella 2 (All. 5, parte III, d.lgs 152/2006 e s.m.i.) (art. 37.1.w)</t>
  </si>
  <si>
    <t>numero ed elenco parametri non conformi a tabella 3 (All. 5, parte III, d.lgs 152/2006 e s.m.i.) (art.37.1.x)</t>
  </si>
  <si>
    <t>numero ed elenco parametri non conformi a tabella 4 (All. 5, parte III, d.lgs 152/2006 e s.m.i. (art.37.1.y)</t>
  </si>
  <si>
    <t>Domodossola - Loc. Boschetto</t>
  </si>
  <si>
    <t>Re - Loc.Meis</t>
  </si>
  <si>
    <t>Varzo - Campaglia</t>
  </si>
  <si>
    <t>23LA00404</t>
  </si>
  <si>
    <t>23LA01426</t>
  </si>
  <si>
    <t>23LA01423</t>
  </si>
  <si>
    <t>23LA00405</t>
  </si>
  <si>
    <t>23LA00408</t>
  </si>
  <si>
    <t>23LA01847</t>
  </si>
  <si>
    <t>23LA01849</t>
  </si>
  <si>
    <t>23LA02912</t>
  </si>
  <si>
    <t>23LA02914</t>
  </si>
  <si>
    <t>23LA03291</t>
  </si>
  <si>
    <t>23LA03293</t>
  </si>
  <si>
    <t>23LA03296</t>
  </si>
  <si>
    <t>23LA03578</t>
  </si>
  <si>
    <t>23LA03917</t>
  </si>
  <si>
    <t>23LA03918</t>
  </si>
  <si>
    <t>23LA04866</t>
  </si>
  <si>
    <t>23LA04867</t>
  </si>
  <si>
    <t>23LA04868</t>
  </si>
  <si>
    <t>23LA04869</t>
  </si>
  <si>
    <t>23LA07171</t>
  </si>
  <si>
    <t>23LA07172</t>
  </si>
  <si>
    <t>23LA07175</t>
  </si>
  <si>
    <t>23LA08833</t>
  </si>
  <si>
    <t>23LA08836</t>
  </si>
  <si>
    <t>23LA10566</t>
  </si>
  <si>
    <t>23LA10568</t>
  </si>
  <si>
    <t>23LA10572</t>
  </si>
  <si>
    <t>23LA11522</t>
  </si>
  <si>
    <t>23LA11525</t>
  </si>
  <si>
    <t>23LA11986</t>
  </si>
  <si>
    <t>23LA12260</t>
  </si>
  <si>
    <t>NP</t>
  </si>
  <si>
    <t>23LA13699</t>
  </si>
  <si>
    <t>23LA13701</t>
  </si>
  <si>
    <t>23LA14051</t>
  </si>
  <si>
    <t>23LA15754</t>
  </si>
  <si>
    <t>23LA15758</t>
  </si>
  <si>
    <t>23LA15762</t>
  </si>
  <si>
    <t>23LA15788</t>
  </si>
  <si>
    <t>23LA16220</t>
  </si>
  <si>
    <t>23LA16221</t>
  </si>
  <si>
    <t>23LA16222</t>
  </si>
  <si>
    <t>23LA100074</t>
  </si>
  <si>
    <t>23LA100075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</si>
</sst>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1" applyNumberFormat="1" applyFont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 vertical="center" wrapText="1"/>
    </xf>
    <xf numFmtId="164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2">
    <cellStyle name="Migliaia" xfId="1" builtinId="3"/>
    <cellStyle name="Normale" xfId="0" builtinId="0"/>
  </cellStyles>
  <dxfs count="19"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74415C-D2B4-45A0-BD61-FDDF6854DC7B}" name="Tabella1445" displayName="Tabella1445" ref="A1:Y45" totalsRowCount="1" headerRowDxfId="18">
  <autoFilter ref="A1:Y44" xr:uid="{D1A8A3FA-0F69-44CE-BF77-40E61D534E61}"/>
  <tableColumns count="25">
    <tableColumn id="1" xr3:uid="{F0936B4F-8CE5-49F1-BF4B-88723D7DAD77}" name="Codice impianto (art. 37.1.a)"/>
    <tableColumn id="2" xr3:uid="{60EF0563-D919-45E5-8D05-C503F110AF7F}" name="Località (art. 37.1.b) - Indirizzo (art. 37.1.c)"/>
    <tableColumn id="3" xr3:uid="{1216FBFF-13E6-49D5-9D72-EEE086D28A45}" name="Potenzialità autorizzata (AE) (art. 37.1.d)" dataDxfId="17" totalsRowDxfId="16" dataCellStyle="Migliaia"/>
    <tableColumn id="4" xr3:uid="{F04A162B-F5D2-46AE-A0AA-B84DC0A3033C}" name="Tipologia impianto (art. 37.1.e)"/>
    <tableColumn id="5" xr3:uid="{636AAF0B-6DAD-45FC-AC19-D6DFBC31B792}" name="Carico trattato anno precedente (art. 37.1.f)" dataDxfId="15" totalsRowDxfId="14" dataCellStyle="Migliaia"/>
    <tableColumn id="17" xr3:uid="{78F3588B-885A-42CF-B482-C3571FE948FA}" name="Data campionamento (art. 37.1.g)" dataDxfId="13" totalsRowDxfId="12" dataCellStyle="Migliaia"/>
    <tableColumn id="18" xr3:uid="{23CEE302-05C0-4B13-8759-E836367C805E}" name="Data analisi (art. 37.1.h)" dataDxfId="11" totalsRowDxfId="10" dataCellStyle="Migliaia"/>
    <tableColumn id="19" xr3:uid="{18DB8561-67A8-4A1F-8CD7-BBB037C1703D}" name="Dati identificativi laboratorio analisi (art. 37.1.i)" dataDxfId="9" totalsRowDxfId="8" dataCellStyle="Migliaia"/>
    <tableColumn id="20" xr3:uid="{7D04E96C-0D55-4BB1-9D21-48009266D082}" name="Laboratorio Accreditato ISO 17025 (art.37.1.j)" dataDxfId="7" totalsRowDxfId="6" dataCellStyle="Migliaia"/>
    <tableColumn id="6" xr3:uid="{FEA4D02D-B950-4F53-AD86-93E056F7FC99}" name="Tabella 1 All. 5, parte III, d.lgs 152/2006 e s.m.i. (art. 37.1.k)" dataDxfId="5" totalsRowDxfId="4"/>
    <tableColumn id="7" xr3:uid="{8B3464CF-74E5-4959-AE5B-2CAF4DE99E0D}" name="Tabella 2 All. 5, parte III, d.lgs 152/2006 e s.m.i. (art.37.1.l)" dataDxfId="3" totalsRowDxfId="2"/>
    <tableColumn id="8" xr3:uid="{0B65CDAB-7244-44EB-B5DF-693416A682C7}" name="Tabella 3 All. 5, parte III, d.lgs 152/2006 e s.m.i. (art.37.1.m)" dataDxfId="1" totalsRowDxfId="0"/>
    <tableColumn id="21" xr3:uid="{47AE19ED-D659-4980-8DCB-B6D121B50D9C}" name="in caso di impianto soggetto a limiti della tabella 3 (All. 5, parte III, d.lgs 152/2006 e s.m.i.), elenco parametri inquinanti riportati nel rispettivo atto di autorizzazione allo scarico (art.37.1.n)"/>
    <tableColumn id="9" xr3:uid="{189EE102-3427-4818-97F0-E9E1742CFA55}" name="Tabella 4 All. 5, parte III, d.lgs 152/2006 e s.m.i (aer.37.1.o)"/>
    <tableColumn id="10" xr3:uid="{A6DD4ABE-FB65-4130-B2E7-DC1C0EDC29FF}" name="in caso di impianto soggetto a limiti della tabella 4 (All. 5, parte III, d.lgs 152/2006 e s.m.i.), elenco parametri inquinanti riportati nel rispettivo atto di autorizzazione allo scarico (art.37.1.p)"/>
    <tableColumn id="11" xr3:uid="{D2E0C917-046F-4B18-B694-3A53D62A613E}" name="non conforme  a tabella 1 (All. 5, parte III, d.lgs 152/2006  e s.m.i.) (art.37.1.q)" totalsRowFunction="custom">
      <totalsRowFormula>COUNTIF(Tabella1445[non conforme  a tabella 1 (All. 5, parte III, d.lgs 152/2006  e s.m.i.) (art.37.1.q)],"SI")</totalsRowFormula>
    </tableColumn>
    <tableColumn id="12" xr3:uid="{C29F7DF3-5202-462C-A092-DB06ABF452CC}" name="non conforme a tabella 2 (All. 5, parte III, d.lgs 152/2006 e s.m.i.) (art.37.1.r)" totalsRowFunction="custom">
      <totalsRowFormula>COUNTIF(Tabella1445[non conforme a tabella 2 (All. 5, parte III, d.lgs 152/2006 e s.m.i.) (art.37.1.r)],"SI")</totalsRowFormula>
    </tableColumn>
    <tableColumn id="13" xr3:uid="{0DEB3F36-EC8A-4328-AC6E-ABE09DE39E34}" name="non conforme a tabella 3 (All. 5, parte III, d.lgs 152/2006 e s.m.i.) (art.37.1.s)" totalsRowFunction="custom">
      <totalsRowFormula>COUNTIF(Tabella1445[non conforme a tabella 3 (All. 5, parte III, d.lgs 152/2006 e s.m.i.) (art.37.1.s)],"SI")</totalsRowFormula>
    </tableColumn>
    <tableColumn id="14" xr3:uid="{79C5140D-3702-4F7A-AD0A-F6DD1FFFFE0A}" name="non conforme a tabella 4 (All. 5, parte III, d.lgs 152/2006 e s.m.i.) (art.37.1.t)"/>
    <tableColumn id="15" xr3:uid="{088D1267-E6AE-491C-8F21-572F2E098A53}" name="numero ed elenco parametri analizzati (art.37.1.u)" totalsRowFunction="sum"/>
    <tableColumn id="16" xr3:uid="{A56F750D-64A8-48AE-B511-8559D3622C7C}" name="numero ed elenco parametri non conformi a tabella 1 (All. 5, parte III, d.lgs 152/2006 e s.m.i.) (art.37.1.v)" totalsRowFunction="sum"/>
    <tableColumn id="22" xr3:uid="{1A6B108C-0AEE-4D52-B277-8E56E91BA3A7}" name="numero ed elenco parametri non conformi a tabella 2 (All. 5, parte III, d.lgs 152/2006 e s.m.i.) (art. 37.1.w)" totalsRowFunction="sum"/>
    <tableColumn id="23" xr3:uid="{E2D483D2-5A78-43E9-9227-F49AD91CB094}" name="numero ed elenco parametri non conformi a tabella 3 (All. 5, parte III, d.lgs 152/2006 e s.m.i.) (art.37.1.x)" totalsRowFunction="sum"/>
    <tableColumn id="24" xr3:uid="{BFCA8A20-00CF-48B9-8873-E0A7AC9CD8BE}" name="numero ed elenco parametri non conformi a tabella 4 (All. 5, parte III, d.lgs 152/2006 e s.m.i. (art.37.1.y)" totalsRowFunction="sum"/>
    <tableColumn id="25" xr3:uid="{83009C51-40FE-4649-84EE-FF30BD0D8CF2}" name="Note (art. 37.1.z)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90F31-EA46-4DCF-9CF0-97643229B5C1}">
  <dimension ref="A1:Y45"/>
  <sheetViews>
    <sheetView showGridLines="0" tabSelected="1" zoomScale="80" zoomScaleNormal="80" workbookViewId="0">
      <selection activeCell="D38" sqref="D38"/>
    </sheetView>
  </sheetViews>
  <sheetFormatPr defaultRowHeight="14.4" x14ac:dyDescent="0.3"/>
  <cols>
    <col min="1" max="1" width="16.77734375" customWidth="1"/>
    <col min="2" max="2" width="27" customWidth="1"/>
    <col min="3" max="3" width="17" customWidth="1"/>
    <col min="4" max="4" width="18.5546875" customWidth="1"/>
    <col min="5" max="5" width="17.109375" customWidth="1"/>
    <col min="6" max="6" width="17.109375" style="5" customWidth="1"/>
    <col min="7" max="7" width="15.6640625" style="5" customWidth="1"/>
    <col min="8" max="8" width="17.77734375" customWidth="1"/>
    <col min="9" max="9" width="17.77734375" style="9" customWidth="1"/>
    <col min="10" max="10" width="19.5546875" style="9" customWidth="1"/>
    <col min="11" max="11" width="16.5546875" style="9" customWidth="1"/>
    <col min="12" max="12" width="18.109375" style="9" customWidth="1"/>
    <col min="13" max="13" width="28.6640625" customWidth="1"/>
    <col min="14" max="14" width="16.88671875" customWidth="1"/>
    <col min="15" max="15" width="20.109375" customWidth="1"/>
    <col min="16" max="16" width="17.77734375" customWidth="1"/>
    <col min="17" max="19" width="21.77734375" customWidth="1"/>
    <col min="20" max="20" width="19.21875" customWidth="1"/>
    <col min="21" max="21" width="27.33203125" customWidth="1"/>
    <col min="22" max="22" width="32" customWidth="1"/>
    <col min="23" max="23" width="21.21875" customWidth="1"/>
    <col min="24" max="24" width="21.109375" customWidth="1"/>
    <col min="25" max="25" width="25.5546875" customWidth="1"/>
  </cols>
  <sheetData>
    <row r="1" spans="1:25" s="2" customFormat="1" ht="129.6" x14ac:dyDescent="0.3">
      <c r="A1" s="2" t="s">
        <v>7</v>
      </c>
      <c r="B1" s="2" t="s">
        <v>75</v>
      </c>
      <c r="C1" s="2" t="s">
        <v>8</v>
      </c>
      <c r="D1" s="2" t="s">
        <v>9</v>
      </c>
      <c r="E1" s="2" t="s">
        <v>10</v>
      </c>
      <c r="F1" s="3" t="s">
        <v>11</v>
      </c>
      <c r="G1" s="3" t="s">
        <v>12</v>
      </c>
      <c r="H1" s="2" t="s">
        <v>13</v>
      </c>
      <c r="I1" s="7" t="s">
        <v>14</v>
      </c>
      <c r="J1" s="7" t="s">
        <v>15</v>
      </c>
      <c r="K1" s="7" t="s">
        <v>16</v>
      </c>
      <c r="L1" s="7" t="s">
        <v>17</v>
      </c>
      <c r="M1" s="2" t="s">
        <v>18</v>
      </c>
      <c r="N1" s="2" t="s">
        <v>19</v>
      </c>
      <c r="O1" s="2" t="s">
        <v>76</v>
      </c>
      <c r="P1" s="2" t="s">
        <v>77</v>
      </c>
      <c r="Q1" s="2" t="s">
        <v>78</v>
      </c>
      <c r="R1" s="2" t="s">
        <v>79</v>
      </c>
      <c r="S1" s="2" t="s">
        <v>80</v>
      </c>
      <c r="T1" s="2" t="s">
        <v>20</v>
      </c>
      <c r="U1" s="2" t="s">
        <v>21</v>
      </c>
      <c r="V1" s="2" t="s">
        <v>81</v>
      </c>
      <c r="W1" s="2" t="s">
        <v>82</v>
      </c>
      <c r="X1" s="2" t="s">
        <v>83</v>
      </c>
      <c r="Y1" s="2" t="s">
        <v>22</v>
      </c>
    </row>
    <row r="2" spans="1:25" x14ac:dyDescent="0.3">
      <c r="A2" t="s">
        <v>0</v>
      </c>
      <c r="B2" t="s">
        <v>84</v>
      </c>
      <c r="C2" s="1">
        <v>32000</v>
      </c>
      <c r="D2" t="s">
        <v>1</v>
      </c>
      <c r="E2" s="1">
        <v>19135</v>
      </c>
      <c r="F2" s="4">
        <v>44943</v>
      </c>
      <c r="G2" s="4">
        <v>44952</v>
      </c>
      <c r="H2" s="1" t="s">
        <v>23</v>
      </c>
      <c r="I2" s="8" t="s">
        <v>2</v>
      </c>
      <c r="J2" s="8" t="s">
        <v>2</v>
      </c>
      <c r="K2" s="8" t="s">
        <v>2</v>
      </c>
      <c r="L2" s="9" t="s">
        <v>2</v>
      </c>
      <c r="M2" t="s">
        <v>24</v>
      </c>
      <c r="N2" t="s">
        <v>3</v>
      </c>
      <c r="O2" t="s">
        <v>35</v>
      </c>
      <c r="P2" t="s">
        <v>3</v>
      </c>
      <c r="Q2" t="s">
        <v>3</v>
      </c>
      <c r="R2" t="s">
        <v>3</v>
      </c>
      <c r="S2" t="s">
        <v>3</v>
      </c>
      <c r="T2">
        <v>9</v>
      </c>
      <c r="U2">
        <v>0</v>
      </c>
      <c r="V2">
        <v>0</v>
      </c>
      <c r="W2">
        <v>0</v>
      </c>
      <c r="X2">
        <v>0</v>
      </c>
      <c r="Y2" t="s">
        <v>87</v>
      </c>
    </row>
    <row r="3" spans="1:25" x14ac:dyDescent="0.3">
      <c r="A3" t="s">
        <v>5</v>
      </c>
      <c r="B3" t="s">
        <v>86</v>
      </c>
      <c r="C3" s="1">
        <v>3000</v>
      </c>
      <c r="D3" t="s">
        <v>4</v>
      </c>
      <c r="E3" s="1">
        <v>2126</v>
      </c>
      <c r="F3" s="4">
        <v>44943</v>
      </c>
      <c r="G3" s="4">
        <v>44952</v>
      </c>
      <c r="H3" s="1" t="s">
        <v>23</v>
      </c>
      <c r="I3" s="8" t="s">
        <v>2</v>
      </c>
      <c r="J3" s="8" t="s">
        <v>2</v>
      </c>
      <c r="K3" s="8" t="s">
        <v>2</v>
      </c>
      <c r="L3" s="9" t="s">
        <v>2</v>
      </c>
      <c r="M3" t="s">
        <v>39</v>
      </c>
      <c r="N3" t="s">
        <v>3</v>
      </c>
      <c r="O3" t="s">
        <v>35</v>
      </c>
      <c r="P3" t="s">
        <v>3</v>
      </c>
      <c r="Q3" t="s">
        <v>3</v>
      </c>
      <c r="R3" t="s">
        <v>2</v>
      </c>
      <c r="S3" t="s">
        <v>3</v>
      </c>
      <c r="T3">
        <v>12</v>
      </c>
      <c r="U3">
        <v>0</v>
      </c>
      <c r="V3">
        <v>0</v>
      </c>
      <c r="W3">
        <v>1</v>
      </c>
      <c r="X3">
        <v>0</v>
      </c>
      <c r="Y3" s="10" t="s">
        <v>90</v>
      </c>
    </row>
    <row r="4" spans="1:25" x14ac:dyDescent="0.3">
      <c r="A4" t="s">
        <v>6</v>
      </c>
      <c r="B4" t="s">
        <v>85</v>
      </c>
      <c r="C4" s="1">
        <v>9000</v>
      </c>
      <c r="D4" t="s">
        <v>4</v>
      </c>
      <c r="E4" s="1">
        <v>5315</v>
      </c>
      <c r="F4" s="4">
        <v>44943</v>
      </c>
      <c r="G4" s="4">
        <v>44952</v>
      </c>
      <c r="H4" s="1" t="s">
        <v>23</v>
      </c>
      <c r="I4" s="8" t="s">
        <v>2</v>
      </c>
      <c r="J4" s="8" t="s">
        <v>2</v>
      </c>
      <c r="K4" s="8" t="s">
        <v>2</v>
      </c>
      <c r="L4" s="9" t="s">
        <v>2</v>
      </c>
      <c r="M4" t="s">
        <v>24</v>
      </c>
      <c r="N4" t="s">
        <v>3</v>
      </c>
      <c r="O4" t="s">
        <v>35</v>
      </c>
      <c r="P4" t="s">
        <v>3</v>
      </c>
      <c r="Q4" t="s">
        <v>2</v>
      </c>
      <c r="R4" t="s">
        <v>2</v>
      </c>
      <c r="S4" t="s">
        <v>3</v>
      </c>
      <c r="T4">
        <v>9</v>
      </c>
      <c r="U4">
        <v>0</v>
      </c>
      <c r="V4">
        <v>1</v>
      </c>
      <c r="W4">
        <v>1</v>
      </c>
      <c r="X4">
        <v>0</v>
      </c>
      <c r="Y4" s="10" t="s">
        <v>91</v>
      </c>
    </row>
    <row r="5" spans="1:25" x14ac:dyDescent="0.3">
      <c r="A5" t="s">
        <v>6</v>
      </c>
      <c r="B5" t="s">
        <v>85</v>
      </c>
      <c r="C5" s="1">
        <v>9000</v>
      </c>
      <c r="D5" t="s">
        <v>4</v>
      </c>
      <c r="E5" s="1">
        <v>5315</v>
      </c>
      <c r="F5" s="4">
        <v>44957</v>
      </c>
      <c r="G5" s="4">
        <v>44964</v>
      </c>
      <c r="H5" s="1" t="s">
        <v>23</v>
      </c>
      <c r="I5" s="8" t="s">
        <v>2</v>
      </c>
      <c r="J5" s="8" t="s">
        <v>2</v>
      </c>
      <c r="K5" s="8" t="s">
        <v>2</v>
      </c>
      <c r="L5" s="9" t="s">
        <v>2</v>
      </c>
      <c r="M5" t="s">
        <v>24</v>
      </c>
      <c r="N5" t="s">
        <v>3</v>
      </c>
      <c r="O5" t="s">
        <v>35</v>
      </c>
      <c r="P5" t="s">
        <v>3</v>
      </c>
      <c r="Q5" t="s">
        <v>2</v>
      </c>
      <c r="R5" t="s">
        <v>3</v>
      </c>
      <c r="S5" t="s">
        <v>3</v>
      </c>
      <c r="T5">
        <v>9</v>
      </c>
      <c r="U5">
        <v>0</v>
      </c>
      <c r="V5">
        <v>1</v>
      </c>
      <c r="W5">
        <v>0</v>
      </c>
      <c r="X5">
        <v>0</v>
      </c>
      <c r="Y5" s="10" t="s">
        <v>89</v>
      </c>
    </row>
    <row r="6" spans="1:25" x14ac:dyDescent="0.3">
      <c r="A6" t="s">
        <v>0</v>
      </c>
      <c r="B6" t="s">
        <v>84</v>
      </c>
      <c r="C6" s="1">
        <v>32000</v>
      </c>
      <c r="D6" t="s">
        <v>1</v>
      </c>
      <c r="E6" s="1">
        <v>19135</v>
      </c>
      <c r="F6" s="4">
        <v>44957</v>
      </c>
      <c r="G6" s="4">
        <v>44964</v>
      </c>
      <c r="H6" s="1" t="s">
        <v>23</v>
      </c>
      <c r="I6" s="8" t="s">
        <v>2</v>
      </c>
      <c r="J6" s="8" t="s">
        <v>2</v>
      </c>
      <c r="K6" s="8" t="s">
        <v>2</v>
      </c>
      <c r="L6" s="9" t="s">
        <v>2</v>
      </c>
      <c r="M6" t="s">
        <v>24</v>
      </c>
      <c r="N6" t="s">
        <v>3</v>
      </c>
      <c r="O6" t="s">
        <v>35</v>
      </c>
      <c r="P6" t="s">
        <v>3</v>
      </c>
      <c r="Q6" t="s">
        <v>2</v>
      </c>
      <c r="R6" t="s">
        <v>2</v>
      </c>
      <c r="S6" t="s">
        <v>3</v>
      </c>
      <c r="T6">
        <v>9</v>
      </c>
      <c r="U6">
        <v>0</v>
      </c>
      <c r="V6">
        <v>1</v>
      </c>
      <c r="W6">
        <v>2</v>
      </c>
      <c r="X6">
        <v>0</v>
      </c>
      <c r="Y6" s="10" t="s">
        <v>88</v>
      </c>
    </row>
    <row r="7" spans="1:25" x14ac:dyDescent="0.3">
      <c r="A7" t="s">
        <v>0</v>
      </c>
      <c r="B7" t="s">
        <v>84</v>
      </c>
      <c r="C7" s="1">
        <v>32000</v>
      </c>
      <c r="D7" t="s">
        <v>1</v>
      </c>
      <c r="E7" s="1">
        <v>19135</v>
      </c>
      <c r="F7" s="4">
        <v>44965</v>
      </c>
      <c r="G7" s="4">
        <v>44971</v>
      </c>
      <c r="H7" s="1" t="s">
        <v>23</v>
      </c>
      <c r="I7" s="8" t="s">
        <v>2</v>
      </c>
      <c r="J7" s="8" t="s">
        <v>2</v>
      </c>
      <c r="K7" s="8" t="s">
        <v>2</v>
      </c>
      <c r="L7" s="9" t="s">
        <v>2</v>
      </c>
      <c r="M7" t="s">
        <v>24</v>
      </c>
      <c r="N7" t="s">
        <v>3</v>
      </c>
      <c r="O7" t="s">
        <v>35</v>
      </c>
      <c r="P7" t="s">
        <v>3</v>
      </c>
      <c r="Q7" t="s">
        <v>2</v>
      </c>
      <c r="R7" t="s">
        <v>2</v>
      </c>
      <c r="S7" t="s">
        <v>3</v>
      </c>
      <c r="T7">
        <v>9</v>
      </c>
      <c r="U7">
        <v>0</v>
      </c>
      <c r="V7">
        <v>1</v>
      </c>
      <c r="W7">
        <v>2</v>
      </c>
      <c r="X7">
        <v>0</v>
      </c>
      <c r="Y7" s="10" t="s">
        <v>92</v>
      </c>
    </row>
    <row r="8" spans="1:25" x14ac:dyDescent="0.3">
      <c r="A8" t="s">
        <v>6</v>
      </c>
      <c r="B8" t="s">
        <v>85</v>
      </c>
      <c r="C8" s="1">
        <v>9000</v>
      </c>
      <c r="D8" t="s">
        <v>4</v>
      </c>
      <c r="E8" s="1">
        <v>5315</v>
      </c>
      <c r="F8" s="4">
        <v>44965</v>
      </c>
      <c r="G8" s="4">
        <v>44971</v>
      </c>
      <c r="H8" s="1" t="s">
        <v>23</v>
      </c>
      <c r="I8" s="8" t="s">
        <v>2</v>
      </c>
      <c r="J8" s="8" t="s">
        <v>2</v>
      </c>
      <c r="K8" s="8" t="s">
        <v>2</v>
      </c>
      <c r="L8" s="9" t="s">
        <v>2</v>
      </c>
      <c r="M8" t="s">
        <v>24</v>
      </c>
      <c r="N8" t="s">
        <v>3</v>
      </c>
      <c r="O8" t="s">
        <v>35</v>
      </c>
      <c r="P8" t="s">
        <v>3</v>
      </c>
      <c r="Q8" t="s">
        <v>2</v>
      </c>
      <c r="R8" t="s">
        <v>2</v>
      </c>
      <c r="S8" t="s">
        <v>3</v>
      </c>
      <c r="T8">
        <v>9</v>
      </c>
      <c r="U8">
        <v>0</v>
      </c>
      <c r="V8">
        <v>1</v>
      </c>
      <c r="W8">
        <v>1</v>
      </c>
      <c r="X8">
        <v>0</v>
      </c>
      <c r="Y8" s="10" t="s">
        <v>93</v>
      </c>
    </row>
    <row r="9" spans="1:25" x14ac:dyDescent="0.3">
      <c r="A9" t="s">
        <v>6</v>
      </c>
      <c r="B9" t="s">
        <v>85</v>
      </c>
      <c r="C9" s="1">
        <v>9000</v>
      </c>
      <c r="D9" t="s">
        <v>4</v>
      </c>
      <c r="E9" s="1">
        <v>5315</v>
      </c>
      <c r="F9" s="4">
        <v>44985</v>
      </c>
      <c r="G9" s="4">
        <v>44999</v>
      </c>
      <c r="H9" s="1" t="s">
        <v>23</v>
      </c>
      <c r="I9" s="8" t="s">
        <v>2</v>
      </c>
      <c r="J9" s="8" t="s">
        <v>2</v>
      </c>
      <c r="K9" s="8" t="s">
        <v>2</v>
      </c>
      <c r="L9" s="9" t="s">
        <v>2</v>
      </c>
      <c r="M9" t="s">
        <v>24</v>
      </c>
      <c r="N9" t="s">
        <v>3</v>
      </c>
      <c r="O9" t="s">
        <v>35</v>
      </c>
      <c r="P9" t="s">
        <v>3</v>
      </c>
      <c r="Q9" t="s">
        <v>3</v>
      </c>
      <c r="R9" t="s">
        <v>3</v>
      </c>
      <c r="S9" t="s">
        <v>3</v>
      </c>
      <c r="T9">
        <v>9</v>
      </c>
      <c r="U9">
        <v>0</v>
      </c>
      <c r="V9">
        <v>0</v>
      </c>
      <c r="W9">
        <v>0</v>
      </c>
      <c r="X9">
        <v>0</v>
      </c>
      <c r="Y9" s="11" t="s">
        <v>94</v>
      </c>
    </row>
    <row r="10" spans="1:25" x14ac:dyDescent="0.3">
      <c r="A10" t="s">
        <v>0</v>
      </c>
      <c r="B10" t="s">
        <v>84</v>
      </c>
      <c r="C10" s="1">
        <v>32000</v>
      </c>
      <c r="D10" t="s">
        <v>1</v>
      </c>
      <c r="E10" s="1">
        <v>19135</v>
      </c>
      <c r="F10" s="4">
        <v>44985</v>
      </c>
      <c r="G10" s="4">
        <v>44993</v>
      </c>
      <c r="H10" s="1" t="s">
        <v>23</v>
      </c>
      <c r="I10" s="8" t="s">
        <v>2</v>
      </c>
      <c r="J10" s="8" t="s">
        <v>2</v>
      </c>
      <c r="K10" s="8" t="s">
        <v>2</v>
      </c>
      <c r="L10" s="9" t="s">
        <v>2</v>
      </c>
      <c r="M10" t="s">
        <v>24</v>
      </c>
      <c r="N10" t="s">
        <v>3</v>
      </c>
      <c r="O10" t="s">
        <v>35</v>
      </c>
      <c r="P10" t="s">
        <v>3</v>
      </c>
      <c r="Q10" t="s">
        <v>3</v>
      </c>
      <c r="R10" t="s">
        <v>3</v>
      </c>
      <c r="S10" t="s">
        <v>3</v>
      </c>
      <c r="T10">
        <v>9</v>
      </c>
      <c r="U10">
        <v>0</v>
      </c>
      <c r="V10">
        <v>0</v>
      </c>
      <c r="W10">
        <v>0</v>
      </c>
      <c r="X10">
        <v>0</v>
      </c>
      <c r="Y10" s="11" t="s">
        <v>95</v>
      </c>
    </row>
    <row r="11" spans="1:25" x14ac:dyDescent="0.3">
      <c r="A11" t="s">
        <v>0</v>
      </c>
      <c r="B11" t="s">
        <v>84</v>
      </c>
      <c r="C11" s="1">
        <v>32000</v>
      </c>
      <c r="D11" t="s">
        <v>1</v>
      </c>
      <c r="E11" s="1">
        <v>19135</v>
      </c>
      <c r="F11" s="4">
        <v>44993</v>
      </c>
      <c r="G11" s="4">
        <v>45006</v>
      </c>
      <c r="H11" s="1" t="s">
        <v>23</v>
      </c>
      <c r="I11" s="8" t="s">
        <v>2</v>
      </c>
      <c r="J11" s="8" t="s">
        <v>2</v>
      </c>
      <c r="K11" s="8" t="s">
        <v>2</v>
      </c>
      <c r="L11" s="9" t="s">
        <v>2</v>
      </c>
      <c r="M11" t="s">
        <v>24</v>
      </c>
      <c r="N11" t="s">
        <v>3</v>
      </c>
      <c r="O11" t="s">
        <v>35</v>
      </c>
      <c r="P11" t="s">
        <v>3</v>
      </c>
      <c r="Q11" t="s">
        <v>3</v>
      </c>
      <c r="R11" t="s">
        <v>3</v>
      </c>
      <c r="S11" t="s">
        <v>3</v>
      </c>
      <c r="T11">
        <v>9</v>
      </c>
      <c r="U11">
        <v>0</v>
      </c>
      <c r="V11">
        <v>0</v>
      </c>
      <c r="W11">
        <v>0</v>
      </c>
      <c r="X11">
        <v>0</v>
      </c>
      <c r="Y11" s="11" t="s">
        <v>96</v>
      </c>
    </row>
    <row r="12" spans="1:25" x14ac:dyDescent="0.3">
      <c r="A12" t="s">
        <v>5</v>
      </c>
      <c r="B12" t="s">
        <v>86</v>
      </c>
      <c r="C12" s="1">
        <v>3000</v>
      </c>
      <c r="D12" t="s">
        <v>4</v>
      </c>
      <c r="E12" s="1">
        <v>2126</v>
      </c>
      <c r="F12" s="4">
        <v>44993</v>
      </c>
      <c r="G12" s="4">
        <v>45006</v>
      </c>
      <c r="H12" s="1" t="s">
        <v>23</v>
      </c>
      <c r="I12" s="8" t="s">
        <v>2</v>
      </c>
      <c r="J12" s="8" t="s">
        <v>2</v>
      </c>
      <c r="K12" s="8" t="s">
        <v>2</v>
      </c>
      <c r="L12" s="9" t="s">
        <v>2</v>
      </c>
      <c r="M12" t="s">
        <v>39</v>
      </c>
      <c r="N12" t="s">
        <v>3</v>
      </c>
      <c r="O12" t="s">
        <v>35</v>
      </c>
      <c r="P12" t="s">
        <v>3</v>
      </c>
      <c r="Q12" t="s">
        <v>3</v>
      </c>
      <c r="R12" t="s">
        <v>3</v>
      </c>
      <c r="S12" t="s">
        <v>3</v>
      </c>
      <c r="T12">
        <v>12</v>
      </c>
      <c r="U12">
        <v>0</v>
      </c>
      <c r="V12">
        <v>0</v>
      </c>
      <c r="W12">
        <v>0</v>
      </c>
      <c r="X12">
        <v>0</v>
      </c>
      <c r="Y12" s="11" t="s">
        <v>97</v>
      </c>
    </row>
    <row r="13" spans="1:25" x14ac:dyDescent="0.3">
      <c r="A13" t="s">
        <v>6</v>
      </c>
      <c r="B13" t="s">
        <v>85</v>
      </c>
      <c r="C13" s="1">
        <v>9000</v>
      </c>
      <c r="D13" t="s">
        <v>4</v>
      </c>
      <c r="E13" s="1">
        <v>5315</v>
      </c>
      <c r="F13" s="4">
        <v>44993</v>
      </c>
      <c r="G13" s="4">
        <v>45006</v>
      </c>
      <c r="H13" s="1" t="s">
        <v>23</v>
      </c>
      <c r="I13" s="8" t="s">
        <v>2</v>
      </c>
      <c r="J13" s="8" t="s">
        <v>2</v>
      </c>
      <c r="K13" s="8" t="s">
        <v>2</v>
      </c>
      <c r="L13" s="9" t="s">
        <v>2</v>
      </c>
      <c r="M13" t="s">
        <v>24</v>
      </c>
      <c r="N13" t="s">
        <v>3</v>
      </c>
      <c r="O13" t="s">
        <v>35</v>
      </c>
      <c r="P13" t="s">
        <v>3</v>
      </c>
      <c r="Q13" t="s">
        <v>3</v>
      </c>
      <c r="R13" t="s">
        <v>3</v>
      </c>
      <c r="S13" t="s">
        <v>3</v>
      </c>
      <c r="T13">
        <v>9</v>
      </c>
      <c r="U13">
        <v>0</v>
      </c>
      <c r="V13">
        <v>0</v>
      </c>
      <c r="W13">
        <v>0</v>
      </c>
      <c r="X13">
        <v>0</v>
      </c>
      <c r="Y13" s="11" t="s">
        <v>98</v>
      </c>
    </row>
    <row r="14" spans="1:25" x14ac:dyDescent="0.3">
      <c r="A14" t="s">
        <v>0</v>
      </c>
      <c r="B14" t="s">
        <v>84</v>
      </c>
      <c r="C14" s="1">
        <v>32000</v>
      </c>
      <c r="D14" t="s">
        <v>1</v>
      </c>
      <c r="E14" s="1">
        <v>19135</v>
      </c>
      <c r="F14" s="4">
        <v>44985</v>
      </c>
      <c r="G14" s="4">
        <v>44993</v>
      </c>
      <c r="H14" s="1" t="s">
        <v>23</v>
      </c>
      <c r="I14" s="8" t="s">
        <v>2</v>
      </c>
      <c r="J14" s="8" t="s">
        <v>2</v>
      </c>
      <c r="K14" s="8" t="s">
        <v>2</v>
      </c>
      <c r="L14" s="9" t="s">
        <v>2</v>
      </c>
      <c r="M14" t="s">
        <v>24</v>
      </c>
      <c r="N14" t="s">
        <v>3</v>
      </c>
      <c r="O14" t="s">
        <v>35</v>
      </c>
      <c r="P14" t="s">
        <v>3</v>
      </c>
      <c r="Q14" t="s">
        <v>2</v>
      </c>
      <c r="R14" t="s">
        <v>2</v>
      </c>
      <c r="S14" t="s">
        <v>3</v>
      </c>
      <c r="T14">
        <v>9</v>
      </c>
      <c r="U14">
        <v>0</v>
      </c>
      <c r="V14">
        <v>1</v>
      </c>
      <c r="W14">
        <v>1</v>
      </c>
      <c r="X14">
        <v>0</v>
      </c>
      <c r="Y14" s="10" t="s">
        <v>99</v>
      </c>
    </row>
    <row r="15" spans="1:25" x14ac:dyDescent="0.3">
      <c r="A15" t="s">
        <v>6</v>
      </c>
      <c r="B15" t="s">
        <v>85</v>
      </c>
      <c r="C15" s="1">
        <v>9000</v>
      </c>
      <c r="D15" t="s">
        <v>4</v>
      </c>
      <c r="E15" s="1">
        <v>5315</v>
      </c>
      <c r="F15" s="4">
        <v>45006</v>
      </c>
      <c r="G15" s="4">
        <v>45019</v>
      </c>
      <c r="H15" s="1" t="s">
        <v>23</v>
      </c>
      <c r="I15" s="8" t="s">
        <v>2</v>
      </c>
      <c r="J15" s="8" t="s">
        <v>2</v>
      </c>
      <c r="K15" s="8" t="s">
        <v>2</v>
      </c>
      <c r="L15" s="9" t="s">
        <v>2</v>
      </c>
      <c r="M15" t="s">
        <v>24</v>
      </c>
      <c r="N15" t="s">
        <v>3</v>
      </c>
      <c r="O15" t="s">
        <v>35</v>
      </c>
      <c r="P15" t="s">
        <v>3</v>
      </c>
      <c r="Q15" t="s">
        <v>3</v>
      </c>
      <c r="R15" t="s">
        <v>3</v>
      </c>
      <c r="S15" t="s">
        <v>3</v>
      </c>
      <c r="T15">
        <v>9</v>
      </c>
      <c r="U15">
        <v>0</v>
      </c>
      <c r="V15">
        <v>0</v>
      </c>
      <c r="W15">
        <v>0</v>
      </c>
      <c r="X15">
        <v>0</v>
      </c>
      <c r="Y15" s="11" t="s">
        <v>100</v>
      </c>
    </row>
    <row r="16" spans="1:25" x14ac:dyDescent="0.3">
      <c r="A16" t="s">
        <v>5</v>
      </c>
      <c r="B16" t="s">
        <v>86</v>
      </c>
      <c r="C16" s="1">
        <v>3000</v>
      </c>
      <c r="D16" t="s">
        <v>4</v>
      </c>
      <c r="E16" s="1">
        <v>2126</v>
      </c>
      <c r="F16" s="4">
        <v>45006</v>
      </c>
      <c r="G16" s="4">
        <v>45019</v>
      </c>
      <c r="H16" s="1" t="s">
        <v>23</v>
      </c>
      <c r="I16" s="8" t="s">
        <v>2</v>
      </c>
      <c r="J16" s="8" t="s">
        <v>2</v>
      </c>
      <c r="K16" s="8" t="s">
        <v>2</v>
      </c>
      <c r="L16" s="9" t="s">
        <v>2</v>
      </c>
      <c r="M16" t="s">
        <v>39</v>
      </c>
      <c r="N16" t="s">
        <v>3</v>
      </c>
      <c r="O16" t="s">
        <v>35</v>
      </c>
      <c r="P16" t="s">
        <v>3</v>
      </c>
      <c r="Q16" t="s">
        <v>3</v>
      </c>
      <c r="R16" t="s">
        <v>3</v>
      </c>
      <c r="S16" t="s">
        <v>3</v>
      </c>
      <c r="T16">
        <v>12</v>
      </c>
      <c r="U16">
        <v>0</v>
      </c>
      <c r="V16">
        <v>0</v>
      </c>
      <c r="W16">
        <v>0</v>
      </c>
      <c r="X16">
        <v>0</v>
      </c>
      <c r="Y16" s="11" t="s">
        <v>101</v>
      </c>
    </row>
    <row r="17" spans="1:25" x14ac:dyDescent="0.3">
      <c r="A17" t="s">
        <v>0</v>
      </c>
      <c r="B17" t="s">
        <v>84</v>
      </c>
      <c r="C17" s="1">
        <v>32000</v>
      </c>
      <c r="D17" t="s">
        <v>1</v>
      </c>
      <c r="E17" s="1">
        <v>19135</v>
      </c>
      <c r="F17" s="4">
        <v>45028</v>
      </c>
      <c r="G17" s="4">
        <v>45037</v>
      </c>
      <c r="H17" s="1" t="s">
        <v>23</v>
      </c>
      <c r="I17" s="8" t="s">
        <v>2</v>
      </c>
      <c r="J17" s="8" t="s">
        <v>2</v>
      </c>
      <c r="K17" s="8" t="s">
        <v>2</v>
      </c>
      <c r="L17" s="9" t="s">
        <v>2</v>
      </c>
      <c r="M17" t="s">
        <v>24</v>
      </c>
      <c r="N17" t="s">
        <v>3</v>
      </c>
      <c r="O17" t="s">
        <v>35</v>
      </c>
      <c r="P17" t="s">
        <v>3</v>
      </c>
      <c r="Q17" t="s">
        <v>2</v>
      </c>
      <c r="R17" t="s">
        <v>3</v>
      </c>
      <c r="S17" t="s">
        <v>3</v>
      </c>
      <c r="T17">
        <v>9</v>
      </c>
      <c r="U17">
        <v>0</v>
      </c>
      <c r="V17">
        <v>1</v>
      </c>
      <c r="W17">
        <v>0</v>
      </c>
      <c r="X17">
        <v>0</v>
      </c>
      <c r="Y17" s="10" t="s">
        <v>102</v>
      </c>
    </row>
    <row r="18" spans="1:25" x14ac:dyDescent="0.3">
      <c r="A18" t="s">
        <v>0</v>
      </c>
      <c r="B18" t="s">
        <v>84</v>
      </c>
      <c r="C18" s="1">
        <v>32000</v>
      </c>
      <c r="D18" t="s">
        <v>1</v>
      </c>
      <c r="E18" s="1">
        <v>19135</v>
      </c>
      <c r="F18" s="4">
        <v>45028</v>
      </c>
      <c r="G18" s="4">
        <v>45035</v>
      </c>
      <c r="H18" s="1" t="s">
        <v>23</v>
      </c>
      <c r="I18" s="8" t="s">
        <v>2</v>
      </c>
      <c r="J18" s="8" t="s">
        <v>2</v>
      </c>
      <c r="K18" s="8" t="s">
        <v>2</v>
      </c>
      <c r="L18" s="9" t="s">
        <v>2</v>
      </c>
      <c r="M18" t="s">
        <v>72</v>
      </c>
      <c r="N18" t="s">
        <v>3</v>
      </c>
      <c r="O18" t="s">
        <v>35</v>
      </c>
      <c r="P18" t="s">
        <v>3</v>
      </c>
      <c r="Q18" t="s">
        <v>3</v>
      </c>
      <c r="R18" t="s">
        <v>2</v>
      </c>
      <c r="S18" t="s">
        <v>3</v>
      </c>
      <c r="T18">
        <v>29</v>
      </c>
      <c r="U18">
        <v>0</v>
      </c>
      <c r="V18">
        <v>0</v>
      </c>
      <c r="W18">
        <v>1</v>
      </c>
      <c r="X18">
        <v>0</v>
      </c>
      <c r="Y18" s="10" t="s">
        <v>103</v>
      </c>
    </row>
    <row r="19" spans="1:25" x14ac:dyDescent="0.3">
      <c r="A19" t="s">
        <v>6</v>
      </c>
      <c r="B19" t="s">
        <v>85</v>
      </c>
      <c r="C19" s="1">
        <v>9000</v>
      </c>
      <c r="D19" t="s">
        <v>4</v>
      </c>
      <c r="E19" s="1">
        <v>5315</v>
      </c>
      <c r="F19" s="4">
        <v>45028</v>
      </c>
      <c r="G19" s="4">
        <v>45037</v>
      </c>
      <c r="H19" s="1" t="s">
        <v>23</v>
      </c>
      <c r="I19" s="8" t="s">
        <v>2</v>
      </c>
      <c r="J19" s="8" t="s">
        <v>2</v>
      </c>
      <c r="K19" s="8" t="s">
        <v>2</v>
      </c>
      <c r="L19" s="9" t="s">
        <v>2</v>
      </c>
      <c r="M19" t="s">
        <v>24</v>
      </c>
      <c r="N19" t="s">
        <v>3</v>
      </c>
      <c r="O19" t="s">
        <v>35</v>
      </c>
      <c r="P19" t="s">
        <v>3</v>
      </c>
      <c r="Q19" t="s">
        <v>3</v>
      </c>
      <c r="R19" t="s">
        <v>3</v>
      </c>
      <c r="S19" t="s">
        <v>3</v>
      </c>
      <c r="T19">
        <v>9</v>
      </c>
      <c r="U19">
        <v>0</v>
      </c>
      <c r="V19">
        <v>0</v>
      </c>
      <c r="W19">
        <v>0</v>
      </c>
      <c r="X19">
        <v>0</v>
      </c>
      <c r="Y19" s="11" t="s">
        <v>104</v>
      </c>
    </row>
    <row r="20" spans="1:25" x14ac:dyDescent="0.3">
      <c r="A20" t="s">
        <v>6</v>
      </c>
      <c r="B20" t="s">
        <v>85</v>
      </c>
      <c r="C20" s="1">
        <v>9000</v>
      </c>
      <c r="D20" t="s">
        <v>4</v>
      </c>
      <c r="E20" s="1">
        <v>5315</v>
      </c>
      <c r="F20" s="4">
        <v>45028</v>
      </c>
      <c r="G20" s="4">
        <v>45035</v>
      </c>
      <c r="H20" s="1" t="s">
        <v>23</v>
      </c>
      <c r="I20" s="8" t="s">
        <v>2</v>
      </c>
      <c r="J20" s="8" t="s">
        <v>2</v>
      </c>
      <c r="K20" s="8" t="s">
        <v>2</v>
      </c>
      <c r="L20" s="9" t="s">
        <v>2</v>
      </c>
      <c r="M20" t="s">
        <v>72</v>
      </c>
      <c r="N20" t="s">
        <v>3</v>
      </c>
      <c r="O20" t="s">
        <v>35</v>
      </c>
      <c r="P20" t="s">
        <v>3</v>
      </c>
      <c r="Q20" t="s">
        <v>3</v>
      </c>
      <c r="R20" t="s">
        <v>3</v>
      </c>
      <c r="S20" t="s">
        <v>3</v>
      </c>
      <c r="T20">
        <v>29</v>
      </c>
      <c r="U20">
        <v>0</v>
      </c>
      <c r="V20">
        <v>0</v>
      </c>
      <c r="W20">
        <v>0</v>
      </c>
      <c r="X20">
        <v>0</v>
      </c>
      <c r="Y20" s="11" t="s">
        <v>105</v>
      </c>
    </row>
    <row r="21" spans="1:25" x14ac:dyDescent="0.3">
      <c r="A21" t="s">
        <v>0</v>
      </c>
      <c r="B21" t="s">
        <v>84</v>
      </c>
      <c r="C21" s="1">
        <v>32000</v>
      </c>
      <c r="D21" t="s">
        <v>1</v>
      </c>
      <c r="E21" s="1">
        <v>19135</v>
      </c>
      <c r="F21" s="4">
        <v>45071</v>
      </c>
      <c r="G21" s="4">
        <v>45077</v>
      </c>
      <c r="H21" s="1" t="s">
        <v>23</v>
      </c>
      <c r="I21" s="8" t="s">
        <v>2</v>
      </c>
      <c r="J21" s="8" t="s">
        <v>2</v>
      </c>
      <c r="K21" s="8" t="s">
        <v>2</v>
      </c>
      <c r="L21" s="9" t="s">
        <v>2</v>
      </c>
      <c r="M21" t="s">
        <v>24</v>
      </c>
      <c r="N21" t="s">
        <v>3</v>
      </c>
      <c r="O21" t="s">
        <v>35</v>
      </c>
      <c r="P21" t="s">
        <v>3</v>
      </c>
      <c r="Q21" t="s">
        <v>3</v>
      </c>
      <c r="R21" t="s">
        <v>3</v>
      </c>
      <c r="S21" t="s">
        <v>3</v>
      </c>
      <c r="T21">
        <v>9</v>
      </c>
      <c r="U21">
        <v>0</v>
      </c>
      <c r="V21">
        <v>0</v>
      </c>
      <c r="W21">
        <v>0</v>
      </c>
      <c r="X21">
        <v>0</v>
      </c>
      <c r="Y21" s="11" t="s">
        <v>106</v>
      </c>
    </row>
    <row r="22" spans="1:25" x14ac:dyDescent="0.3">
      <c r="A22" t="s">
        <v>5</v>
      </c>
      <c r="B22" t="s">
        <v>86</v>
      </c>
      <c r="C22" s="1">
        <v>3000</v>
      </c>
      <c r="D22" t="s">
        <v>4</v>
      </c>
      <c r="E22" s="1">
        <v>2126</v>
      </c>
      <c r="F22" s="4">
        <v>45071</v>
      </c>
      <c r="G22" s="4">
        <v>45077</v>
      </c>
      <c r="H22" s="1" t="s">
        <v>23</v>
      </c>
      <c r="I22" s="8" t="s">
        <v>2</v>
      </c>
      <c r="J22" s="8" t="s">
        <v>2</v>
      </c>
      <c r="K22" s="8" t="s">
        <v>2</v>
      </c>
      <c r="L22" s="9" t="s">
        <v>2</v>
      </c>
      <c r="M22" t="s">
        <v>39</v>
      </c>
      <c r="N22" t="s">
        <v>3</v>
      </c>
      <c r="O22" t="s">
        <v>35</v>
      </c>
      <c r="P22" t="s">
        <v>3</v>
      </c>
      <c r="Q22" t="s">
        <v>3</v>
      </c>
      <c r="R22" t="s">
        <v>3</v>
      </c>
      <c r="S22" t="s">
        <v>3</v>
      </c>
      <c r="T22">
        <v>12</v>
      </c>
      <c r="U22">
        <v>0</v>
      </c>
      <c r="V22">
        <v>0</v>
      </c>
      <c r="W22">
        <v>0</v>
      </c>
      <c r="X22">
        <v>0</v>
      </c>
      <c r="Y22" s="11" t="s">
        <v>107</v>
      </c>
    </row>
    <row r="23" spans="1:25" x14ac:dyDescent="0.3">
      <c r="A23" t="s">
        <v>6</v>
      </c>
      <c r="B23" t="s">
        <v>85</v>
      </c>
      <c r="C23" s="1">
        <v>9000</v>
      </c>
      <c r="D23" t="s">
        <v>4</v>
      </c>
      <c r="E23" s="1">
        <v>5315</v>
      </c>
      <c r="F23" s="4">
        <v>45071</v>
      </c>
      <c r="G23" s="4">
        <v>45077</v>
      </c>
      <c r="H23" s="1" t="s">
        <v>23</v>
      </c>
      <c r="I23" s="8" t="s">
        <v>2</v>
      </c>
      <c r="J23" s="8" t="s">
        <v>2</v>
      </c>
      <c r="K23" s="8" t="s">
        <v>2</v>
      </c>
      <c r="L23" s="9" t="s">
        <v>2</v>
      </c>
      <c r="M23" t="s">
        <v>24</v>
      </c>
      <c r="N23" t="s">
        <v>3</v>
      </c>
      <c r="O23" t="s">
        <v>35</v>
      </c>
      <c r="P23" t="s">
        <v>3</v>
      </c>
      <c r="Q23" t="s">
        <v>3</v>
      </c>
      <c r="R23" t="s">
        <v>3</v>
      </c>
      <c r="S23" t="s">
        <v>3</v>
      </c>
      <c r="T23">
        <v>9</v>
      </c>
      <c r="U23">
        <v>0</v>
      </c>
      <c r="V23">
        <v>0</v>
      </c>
      <c r="W23">
        <v>0</v>
      </c>
      <c r="X23">
        <v>0</v>
      </c>
      <c r="Y23" s="11" t="s">
        <v>108</v>
      </c>
    </row>
    <row r="24" spans="1:25" x14ac:dyDescent="0.3">
      <c r="A24" t="s">
        <v>6</v>
      </c>
      <c r="B24" t="s">
        <v>85</v>
      </c>
      <c r="C24" s="1">
        <v>9000</v>
      </c>
      <c r="D24" t="s">
        <v>4</v>
      </c>
      <c r="E24" s="1">
        <v>5315</v>
      </c>
      <c r="F24" s="4">
        <v>45098</v>
      </c>
      <c r="G24" s="4">
        <v>45105</v>
      </c>
      <c r="H24" s="1" t="s">
        <v>23</v>
      </c>
      <c r="I24" s="8" t="s">
        <v>2</v>
      </c>
      <c r="J24" s="8" t="s">
        <v>2</v>
      </c>
      <c r="K24" s="8" t="s">
        <v>2</v>
      </c>
      <c r="L24" s="9" t="s">
        <v>2</v>
      </c>
      <c r="M24" t="s">
        <v>24</v>
      </c>
      <c r="N24" t="s">
        <v>3</v>
      </c>
      <c r="O24" t="s">
        <v>35</v>
      </c>
      <c r="P24" t="s">
        <v>3</v>
      </c>
      <c r="Q24" t="s">
        <v>3</v>
      </c>
      <c r="R24" t="s">
        <v>3</v>
      </c>
      <c r="S24" t="s">
        <v>3</v>
      </c>
      <c r="T24">
        <v>9</v>
      </c>
      <c r="U24">
        <v>0</v>
      </c>
      <c r="V24">
        <v>0</v>
      </c>
      <c r="W24">
        <v>0</v>
      </c>
      <c r="X24">
        <v>0</v>
      </c>
      <c r="Y24" s="11" t="s">
        <v>109</v>
      </c>
    </row>
    <row r="25" spans="1:25" x14ac:dyDescent="0.3">
      <c r="A25" t="s">
        <v>0</v>
      </c>
      <c r="B25" t="s">
        <v>84</v>
      </c>
      <c r="C25" s="1">
        <v>32000</v>
      </c>
      <c r="D25" t="s">
        <v>1</v>
      </c>
      <c r="E25" s="1">
        <v>19135</v>
      </c>
      <c r="F25" s="4">
        <v>45098</v>
      </c>
      <c r="G25" s="4">
        <v>45106</v>
      </c>
      <c r="H25" s="1" t="s">
        <v>23</v>
      </c>
      <c r="I25" s="8" t="s">
        <v>2</v>
      </c>
      <c r="J25" s="8" t="s">
        <v>2</v>
      </c>
      <c r="K25" s="8" t="s">
        <v>2</v>
      </c>
      <c r="L25" s="9" t="s">
        <v>2</v>
      </c>
      <c r="M25" t="s">
        <v>24</v>
      </c>
      <c r="N25" t="s">
        <v>3</v>
      </c>
      <c r="O25" t="s">
        <v>35</v>
      </c>
      <c r="P25" t="s">
        <v>3</v>
      </c>
      <c r="Q25" t="s">
        <v>3</v>
      </c>
      <c r="R25" t="s">
        <v>3</v>
      </c>
      <c r="S25" t="s">
        <v>3</v>
      </c>
      <c r="T25">
        <v>9</v>
      </c>
      <c r="U25">
        <v>0</v>
      </c>
      <c r="V25">
        <v>0</v>
      </c>
      <c r="W25">
        <v>0</v>
      </c>
      <c r="X25">
        <v>0</v>
      </c>
      <c r="Y25" s="11" t="s">
        <v>110</v>
      </c>
    </row>
    <row r="26" spans="1:25" x14ac:dyDescent="0.3">
      <c r="A26" t="s">
        <v>6</v>
      </c>
      <c r="B26" t="s">
        <v>85</v>
      </c>
      <c r="C26" s="1">
        <v>9000</v>
      </c>
      <c r="D26" t="s">
        <v>4</v>
      </c>
      <c r="E26" s="1">
        <v>5315</v>
      </c>
      <c r="F26" s="4">
        <v>45125</v>
      </c>
      <c r="G26" s="4">
        <v>45168</v>
      </c>
      <c r="H26" s="1" t="s">
        <v>23</v>
      </c>
      <c r="I26" s="8" t="s">
        <v>2</v>
      </c>
      <c r="J26" s="8" t="s">
        <v>2</v>
      </c>
      <c r="K26" s="8" t="s">
        <v>2</v>
      </c>
      <c r="L26" s="9" t="s">
        <v>2</v>
      </c>
      <c r="M26" t="s">
        <v>74</v>
      </c>
      <c r="N26" t="s">
        <v>3</v>
      </c>
      <c r="O26" t="s">
        <v>35</v>
      </c>
      <c r="P26" t="s">
        <v>3</v>
      </c>
      <c r="Q26" t="s">
        <v>3</v>
      </c>
      <c r="R26" t="s">
        <v>3</v>
      </c>
      <c r="S26" t="s">
        <v>3</v>
      </c>
      <c r="T26">
        <v>21</v>
      </c>
      <c r="U26">
        <v>0</v>
      </c>
      <c r="V26">
        <v>0</v>
      </c>
      <c r="W26">
        <v>0</v>
      </c>
      <c r="X26">
        <v>0</v>
      </c>
      <c r="Y26" s="11" t="s">
        <v>129</v>
      </c>
    </row>
    <row r="27" spans="1:25" x14ac:dyDescent="0.3">
      <c r="A27" t="s">
        <v>0</v>
      </c>
      <c r="B27" t="s">
        <v>84</v>
      </c>
      <c r="C27" s="1">
        <v>32000</v>
      </c>
      <c r="D27" t="s">
        <v>1</v>
      </c>
      <c r="E27" s="1">
        <v>19135</v>
      </c>
      <c r="F27" s="4">
        <v>45125</v>
      </c>
      <c r="G27" s="4">
        <v>45168</v>
      </c>
      <c r="H27" s="1" t="s">
        <v>23</v>
      </c>
      <c r="I27" s="8" t="s">
        <v>2</v>
      </c>
      <c r="J27" s="8" t="s">
        <v>2</v>
      </c>
      <c r="K27" s="8" t="s">
        <v>2</v>
      </c>
      <c r="L27" s="9" t="s">
        <v>2</v>
      </c>
      <c r="M27" t="s">
        <v>74</v>
      </c>
      <c r="N27" t="s">
        <v>3</v>
      </c>
      <c r="O27" t="s">
        <v>35</v>
      </c>
      <c r="P27" t="s">
        <v>3</v>
      </c>
      <c r="Q27" t="s">
        <v>3</v>
      </c>
      <c r="R27" t="s">
        <v>3</v>
      </c>
      <c r="S27" t="s">
        <v>3</v>
      </c>
      <c r="T27">
        <v>21</v>
      </c>
      <c r="U27">
        <v>0</v>
      </c>
      <c r="V27">
        <v>0</v>
      </c>
      <c r="W27">
        <v>0</v>
      </c>
      <c r="X27">
        <v>0</v>
      </c>
      <c r="Y27" s="11" t="s">
        <v>130</v>
      </c>
    </row>
    <row r="28" spans="1:25" x14ac:dyDescent="0.3">
      <c r="A28" t="s">
        <v>0</v>
      </c>
      <c r="B28" t="s">
        <v>84</v>
      </c>
      <c r="C28" s="1">
        <v>32000</v>
      </c>
      <c r="D28" t="s">
        <v>1</v>
      </c>
      <c r="E28" s="1">
        <v>19135</v>
      </c>
      <c r="F28" s="4">
        <v>45140</v>
      </c>
      <c r="G28" s="4">
        <v>45147</v>
      </c>
      <c r="H28" s="1" t="s">
        <v>23</v>
      </c>
      <c r="I28" s="8" t="s">
        <v>2</v>
      </c>
      <c r="J28" s="8" t="s">
        <v>2</v>
      </c>
      <c r="K28" s="8" t="s">
        <v>2</v>
      </c>
      <c r="L28" s="9" t="s">
        <v>2</v>
      </c>
      <c r="M28" t="s">
        <v>24</v>
      </c>
      <c r="N28" t="s">
        <v>3</v>
      </c>
      <c r="O28" t="s">
        <v>35</v>
      </c>
      <c r="P28" t="s">
        <v>3</v>
      </c>
      <c r="Q28" t="s">
        <v>3</v>
      </c>
      <c r="R28" t="s">
        <v>3</v>
      </c>
      <c r="S28" t="s">
        <v>3</v>
      </c>
      <c r="T28">
        <v>9</v>
      </c>
      <c r="U28">
        <v>0</v>
      </c>
      <c r="V28">
        <v>0</v>
      </c>
      <c r="W28">
        <v>0</v>
      </c>
      <c r="X28">
        <v>0</v>
      </c>
      <c r="Y28" s="11" t="s">
        <v>111</v>
      </c>
    </row>
    <row r="29" spans="1:25" x14ac:dyDescent="0.3">
      <c r="A29" t="s">
        <v>5</v>
      </c>
      <c r="B29" t="s">
        <v>86</v>
      </c>
      <c r="C29" s="1">
        <v>3000</v>
      </c>
      <c r="D29" t="s">
        <v>4</v>
      </c>
      <c r="E29" s="1">
        <v>2126</v>
      </c>
      <c r="F29" s="4">
        <v>45140</v>
      </c>
      <c r="G29" s="4">
        <v>45147</v>
      </c>
      <c r="H29" s="1" t="s">
        <v>23</v>
      </c>
      <c r="I29" s="8" t="s">
        <v>2</v>
      </c>
      <c r="J29" s="8" t="s">
        <v>2</v>
      </c>
      <c r="K29" s="8" t="s">
        <v>2</v>
      </c>
      <c r="L29" s="9" t="s">
        <v>2</v>
      </c>
      <c r="M29" t="s">
        <v>39</v>
      </c>
      <c r="N29" t="s">
        <v>3</v>
      </c>
      <c r="O29" t="s">
        <v>35</v>
      </c>
      <c r="P29" t="s">
        <v>3</v>
      </c>
      <c r="Q29" t="s">
        <v>3</v>
      </c>
      <c r="R29" t="s">
        <v>3</v>
      </c>
      <c r="S29" t="s">
        <v>3</v>
      </c>
      <c r="T29">
        <v>12</v>
      </c>
      <c r="U29">
        <v>0</v>
      </c>
      <c r="V29">
        <v>0</v>
      </c>
      <c r="W29">
        <v>0</v>
      </c>
      <c r="X29">
        <v>0</v>
      </c>
      <c r="Y29" s="11" t="s">
        <v>112</v>
      </c>
    </row>
    <row r="30" spans="1:25" x14ac:dyDescent="0.3">
      <c r="A30" t="s">
        <v>6</v>
      </c>
      <c r="B30" t="s">
        <v>85</v>
      </c>
      <c r="C30" s="1">
        <v>9000</v>
      </c>
      <c r="D30" t="s">
        <v>4</v>
      </c>
      <c r="E30" s="1">
        <v>5315</v>
      </c>
      <c r="F30" s="4">
        <v>45140</v>
      </c>
      <c r="G30" s="4">
        <v>45147</v>
      </c>
      <c r="H30" s="1" t="s">
        <v>23</v>
      </c>
      <c r="I30" s="8" t="s">
        <v>2</v>
      </c>
      <c r="J30" s="8" t="s">
        <v>2</v>
      </c>
      <c r="K30" s="8" t="s">
        <v>2</v>
      </c>
      <c r="L30" s="9" t="s">
        <v>2</v>
      </c>
      <c r="M30" t="s">
        <v>24</v>
      </c>
      <c r="N30" t="s">
        <v>3</v>
      </c>
      <c r="O30" t="s">
        <v>35</v>
      </c>
      <c r="P30" t="s">
        <v>3</v>
      </c>
      <c r="Q30" t="s">
        <v>3</v>
      </c>
      <c r="R30" t="s">
        <v>3</v>
      </c>
      <c r="S30" t="s">
        <v>3</v>
      </c>
      <c r="T30">
        <v>9</v>
      </c>
      <c r="U30">
        <v>0</v>
      </c>
      <c r="V30">
        <v>0</v>
      </c>
      <c r="W30">
        <v>0</v>
      </c>
      <c r="X30">
        <v>0</v>
      </c>
      <c r="Y30" s="11" t="s">
        <v>113</v>
      </c>
    </row>
    <row r="31" spans="1:25" x14ac:dyDescent="0.3">
      <c r="A31" t="s">
        <v>5</v>
      </c>
      <c r="B31" t="s">
        <v>86</v>
      </c>
      <c r="C31" s="1">
        <v>3000</v>
      </c>
      <c r="D31" t="s">
        <v>4</v>
      </c>
      <c r="E31" s="1">
        <v>2126</v>
      </c>
      <c r="F31" s="4">
        <v>45173</v>
      </c>
      <c r="G31" s="4">
        <v>45183</v>
      </c>
      <c r="H31" s="1" t="s">
        <v>23</v>
      </c>
      <c r="I31" s="8" t="s">
        <v>2</v>
      </c>
      <c r="J31" s="8" t="s">
        <v>2</v>
      </c>
      <c r="K31" s="8" t="s">
        <v>2</v>
      </c>
      <c r="L31" s="9" t="s">
        <v>2</v>
      </c>
      <c r="M31" t="s">
        <v>39</v>
      </c>
      <c r="N31" t="s">
        <v>3</v>
      </c>
      <c r="O31" t="s">
        <v>35</v>
      </c>
      <c r="P31" t="s">
        <v>3</v>
      </c>
      <c r="Q31" t="s">
        <v>3</v>
      </c>
      <c r="R31" t="s">
        <v>3</v>
      </c>
      <c r="S31" t="s">
        <v>3</v>
      </c>
      <c r="T31">
        <v>12</v>
      </c>
      <c r="U31">
        <v>0</v>
      </c>
      <c r="V31">
        <v>0</v>
      </c>
      <c r="W31">
        <v>0</v>
      </c>
      <c r="X31">
        <v>0</v>
      </c>
      <c r="Y31" s="11" t="s">
        <v>114</v>
      </c>
    </row>
    <row r="32" spans="1:25" x14ac:dyDescent="0.3">
      <c r="A32" t="s">
        <v>6</v>
      </c>
      <c r="B32" t="s">
        <v>85</v>
      </c>
      <c r="C32" s="1">
        <v>9000</v>
      </c>
      <c r="D32" t="s">
        <v>4</v>
      </c>
      <c r="E32" s="1">
        <v>5315</v>
      </c>
      <c r="F32" s="4">
        <v>45173</v>
      </c>
      <c r="G32" s="4">
        <v>45183</v>
      </c>
      <c r="H32" s="1" t="s">
        <v>23</v>
      </c>
      <c r="I32" s="8" t="s">
        <v>2</v>
      </c>
      <c r="J32" s="8" t="s">
        <v>2</v>
      </c>
      <c r="K32" s="8" t="s">
        <v>2</v>
      </c>
      <c r="L32" s="9" t="s">
        <v>2</v>
      </c>
      <c r="M32" t="s">
        <v>24</v>
      </c>
      <c r="N32" t="s">
        <v>3</v>
      </c>
      <c r="O32" t="s">
        <v>35</v>
      </c>
      <c r="P32" t="s">
        <v>3</v>
      </c>
      <c r="Q32" t="s">
        <v>3</v>
      </c>
      <c r="R32" t="s">
        <v>3</v>
      </c>
      <c r="S32" t="s">
        <v>3</v>
      </c>
      <c r="T32">
        <v>9</v>
      </c>
      <c r="U32">
        <v>0</v>
      </c>
      <c r="V32">
        <v>0</v>
      </c>
      <c r="W32">
        <v>0</v>
      </c>
      <c r="X32">
        <v>0</v>
      </c>
      <c r="Y32" s="11" t="s">
        <v>115</v>
      </c>
    </row>
    <row r="33" spans="1:25" x14ac:dyDescent="0.3">
      <c r="A33" t="s">
        <v>6</v>
      </c>
      <c r="B33" t="s">
        <v>85</v>
      </c>
      <c r="C33" s="1">
        <v>9000</v>
      </c>
      <c r="D33" t="s">
        <v>4</v>
      </c>
      <c r="E33" s="1">
        <v>5315</v>
      </c>
      <c r="F33" s="4">
        <v>45182</v>
      </c>
      <c r="G33" s="4">
        <v>45195</v>
      </c>
      <c r="H33" s="1" t="s">
        <v>23</v>
      </c>
      <c r="I33" s="8" t="s">
        <v>2</v>
      </c>
      <c r="J33" s="8" t="s">
        <v>2</v>
      </c>
      <c r="K33" s="8" t="s">
        <v>2</v>
      </c>
      <c r="L33" s="9" t="s">
        <v>2</v>
      </c>
      <c r="M33" t="s">
        <v>24</v>
      </c>
      <c r="N33" t="s">
        <v>3</v>
      </c>
      <c r="O33" t="s">
        <v>35</v>
      </c>
      <c r="P33" t="s">
        <v>3</v>
      </c>
      <c r="Q33" t="s">
        <v>2</v>
      </c>
      <c r="R33" t="s">
        <v>2</v>
      </c>
      <c r="S33" t="s">
        <v>3</v>
      </c>
      <c r="T33">
        <v>9</v>
      </c>
      <c r="U33">
        <v>0</v>
      </c>
      <c r="V33">
        <v>1</v>
      </c>
      <c r="W33">
        <v>1</v>
      </c>
      <c r="X33">
        <v>0</v>
      </c>
      <c r="Y33" s="10" t="s">
        <v>116</v>
      </c>
    </row>
    <row r="34" spans="1:25" x14ac:dyDescent="0.3">
      <c r="A34" t="s">
        <v>5</v>
      </c>
      <c r="B34" t="s">
        <v>86</v>
      </c>
      <c r="C34" s="1">
        <v>3000</v>
      </c>
      <c r="D34" t="s">
        <v>4</v>
      </c>
      <c r="E34" s="1">
        <v>2126</v>
      </c>
      <c r="F34" s="4">
        <v>45188</v>
      </c>
      <c r="G34" s="4">
        <v>45194</v>
      </c>
      <c r="H34" s="1" t="s">
        <v>23</v>
      </c>
      <c r="I34" s="8" t="s">
        <v>2</v>
      </c>
      <c r="J34" s="8" t="s">
        <v>2</v>
      </c>
      <c r="K34" s="8" t="s">
        <v>2</v>
      </c>
      <c r="L34" s="9" t="s">
        <v>2</v>
      </c>
      <c r="M34" t="s">
        <v>39</v>
      </c>
      <c r="N34" t="s">
        <v>3</v>
      </c>
      <c r="O34" t="s">
        <v>35</v>
      </c>
      <c r="P34" t="s">
        <v>3</v>
      </c>
      <c r="Q34" t="s">
        <v>3</v>
      </c>
      <c r="R34" t="s">
        <v>3</v>
      </c>
      <c r="S34" t="s">
        <v>3</v>
      </c>
      <c r="T34">
        <v>12</v>
      </c>
      <c r="U34">
        <v>0</v>
      </c>
      <c r="V34">
        <v>0</v>
      </c>
      <c r="W34">
        <v>0</v>
      </c>
      <c r="X34">
        <v>0</v>
      </c>
      <c r="Y34" s="11" t="s">
        <v>117</v>
      </c>
    </row>
    <row r="35" spans="1:25" x14ac:dyDescent="0.3">
      <c r="A35" t="s">
        <v>0</v>
      </c>
      <c r="B35" t="s">
        <v>84</v>
      </c>
      <c r="C35" s="1">
        <v>32000</v>
      </c>
      <c r="D35" t="s">
        <v>1</v>
      </c>
      <c r="E35" s="1">
        <v>19135</v>
      </c>
      <c r="F35" s="4">
        <v>45217</v>
      </c>
      <c r="G35" s="4">
        <v>45226</v>
      </c>
      <c r="H35" s="1" t="s">
        <v>23</v>
      </c>
      <c r="I35" s="8" t="s">
        <v>2</v>
      </c>
      <c r="J35" s="8" t="s">
        <v>2</v>
      </c>
      <c r="K35" s="8" t="s">
        <v>2</v>
      </c>
      <c r="L35" s="9" t="s">
        <v>2</v>
      </c>
      <c r="M35" t="s">
        <v>24</v>
      </c>
      <c r="N35" t="s">
        <v>3</v>
      </c>
      <c r="O35" t="s">
        <v>35</v>
      </c>
      <c r="P35" t="s">
        <v>2</v>
      </c>
      <c r="Q35" t="s">
        <v>2</v>
      </c>
      <c r="R35" t="s">
        <v>118</v>
      </c>
      <c r="S35" t="s">
        <v>3</v>
      </c>
      <c r="T35">
        <v>9</v>
      </c>
      <c r="U35">
        <v>3</v>
      </c>
      <c r="V35">
        <v>2</v>
      </c>
      <c r="W35">
        <v>0</v>
      </c>
      <c r="X35">
        <v>0</v>
      </c>
      <c r="Y35" s="10" t="s">
        <v>119</v>
      </c>
    </row>
    <row r="36" spans="1:25" x14ac:dyDescent="0.3">
      <c r="A36" t="s">
        <v>6</v>
      </c>
      <c r="B36" t="s">
        <v>85</v>
      </c>
      <c r="C36" s="1">
        <v>9000</v>
      </c>
      <c r="D36" t="s">
        <v>4</v>
      </c>
      <c r="E36" s="1">
        <v>5315</v>
      </c>
      <c r="F36" s="4">
        <v>45217</v>
      </c>
      <c r="G36" s="4">
        <v>45226</v>
      </c>
      <c r="H36" s="1" t="s">
        <v>23</v>
      </c>
      <c r="I36" s="8" t="s">
        <v>2</v>
      </c>
      <c r="J36" s="8" t="s">
        <v>2</v>
      </c>
      <c r="K36" s="8" t="s">
        <v>2</v>
      </c>
      <c r="L36" s="9" t="s">
        <v>2</v>
      </c>
      <c r="M36" t="s">
        <v>24</v>
      </c>
      <c r="N36" t="s">
        <v>3</v>
      </c>
      <c r="O36" t="s">
        <v>35</v>
      </c>
      <c r="P36" t="s">
        <v>3</v>
      </c>
      <c r="Q36" t="s">
        <v>3</v>
      </c>
      <c r="R36" t="s">
        <v>3</v>
      </c>
      <c r="S36" t="s">
        <v>3</v>
      </c>
      <c r="T36">
        <v>9</v>
      </c>
      <c r="U36">
        <v>0</v>
      </c>
      <c r="V36">
        <v>0</v>
      </c>
      <c r="W36">
        <v>0</v>
      </c>
      <c r="X36">
        <v>0</v>
      </c>
      <c r="Y36" s="11" t="s">
        <v>120</v>
      </c>
    </row>
    <row r="37" spans="1:25" x14ac:dyDescent="0.3">
      <c r="A37" t="s">
        <v>0</v>
      </c>
      <c r="B37" t="s">
        <v>84</v>
      </c>
      <c r="C37" s="1">
        <v>32000</v>
      </c>
      <c r="D37" t="s">
        <v>1</v>
      </c>
      <c r="E37" s="1">
        <v>19135</v>
      </c>
      <c r="F37" s="4">
        <v>45258</v>
      </c>
      <c r="G37" s="4">
        <v>45267</v>
      </c>
      <c r="H37" s="1" t="s">
        <v>23</v>
      </c>
      <c r="I37" s="8" t="s">
        <v>2</v>
      </c>
      <c r="J37" s="8" t="s">
        <v>2</v>
      </c>
      <c r="K37" s="8" t="s">
        <v>2</v>
      </c>
      <c r="L37" s="9" t="s">
        <v>2</v>
      </c>
      <c r="M37" t="s">
        <v>24</v>
      </c>
      <c r="N37" t="s">
        <v>3</v>
      </c>
      <c r="O37" t="s">
        <v>35</v>
      </c>
      <c r="P37" t="s">
        <v>3</v>
      </c>
      <c r="Q37" t="s">
        <v>3</v>
      </c>
      <c r="R37" t="s">
        <v>3</v>
      </c>
      <c r="S37" t="s">
        <v>3</v>
      </c>
      <c r="T37">
        <v>9</v>
      </c>
      <c r="U37">
        <v>0</v>
      </c>
      <c r="V37">
        <v>0</v>
      </c>
      <c r="W37">
        <v>0</v>
      </c>
      <c r="X37">
        <v>0</v>
      </c>
      <c r="Y37" s="11" t="s">
        <v>121</v>
      </c>
    </row>
    <row r="38" spans="1:25" x14ac:dyDescent="0.3">
      <c r="A38" t="s">
        <v>5</v>
      </c>
      <c r="B38" t="s">
        <v>86</v>
      </c>
      <c r="C38" s="1">
        <v>3000</v>
      </c>
      <c r="D38" t="s">
        <v>4</v>
      </c>
      <c r="E38" s="1">
        <v>2126</v>
      </c>
      <c r="F38" s="4">
        <v>45258</v>
      </c>
      <c r="G38" s="4">
        <v>45267</v>
      </c>
      <c r="H38" s="1" t="s">
        <v>23</v>
      </c>
      <c r="I38" s="8" t="s">
        <v>2</v>
      </c>
      <c r="J38" s="8" t="s">
        <v>2</v>
      </c>
      <c r="K38" s="8" t="s">
        <v>2</v>
      </c>
      <c r="L38" s="9" t="s">
        <v>2</v>
      </c>
      <c r="M38" t="s">
        <v>39</v>
      </c>
      <c r="N38" t="s">
        <v>3</v>
      </c>
      <c r="O38" t="s">
        <v>35</v>
      </c>
      <c r="P38" t="s">
        <v>3</v>
      </c>
      <c r="Q38" t="s">
        <v>3</v>
      </c>
      <c r="R38" t="s">
        <v>3</v>
      </c>
      <c r="S38" t="s">
        <v>3</v>
      </c>
      <c r="T38">
        <v>12</v>
      </c>
      <c r="U38">
        <v>0</v>
      </c>
      <c r="V38">
        <v>0</v>
      </c>
      <c r="W38">
        <v>0</v>
      </c>
      <c r="X38">
        <v>0</v>
      </c>
      <c r="Y38" t="s">
        <v>122</v>
      </c>
    </row>
    <row r="39" spans="1:25" x14ac:dyDescent="0.3">
      <c r="A39" t="s">
        <v>0</v>
      </c>
      <c r="B39" t="s">
        <v>84</v>
      </c>
      <c r="C39" s="1">
        <v>32000</v>
      </c>
      <c r="D39" t="s">
        <v>1</v>
      </c>
      <c r="E39" s="1">
        <v>19135</v>
      </c>
      <c r="F39" s="4">
        <v>45258</v>
      </c>
      <c r="G39" s="4">
        <v>45267</v>
      </c>
      <c r="H39" s="1" t="s">
        <v>23</v>
      </c>
      <c r="I39" s="8" t="s">
        <v>2</v>
      </c>
      <c r="J39" s="8" t="s">
        <v>2</v>
      </c>
      <c r="K39" s="8" t="s">
        <v>2</v>
      </c>
      <c r="L39" s="9" t="s">
        <v>2</v>
      </c>
      <c r="M39" t="s">
        <v>24</v>
      </c>
      <c r="N39" t="s">
        <v>3</v>
      </c>
      <c r="O39" t="s">
        <v>35</v>
      </c>
      <c r="P39" t="s">
        <v>3</v>
      </c>
      <c r="Q39" t="s">
        <v>3</v>
      </c>
      <c r="R39" t="s">
        <v>3</v>
      </c>
      <c r="S39" t="s">
        <v>3</v>
      </c>
      <c r="T39">
        <v>9</v>
      </c>
      <c r="U39">
        <v>0</v>
      </c>
      <c r="V39">
        <v>0</v>
      </c>
      <c r="W39">
        <v>0</v>
      </c>
      <c r="X39">
        <v>0</v>
      </c>
      <c r="Y39" t="s">
        <v>123</v>
      </c>
    </row>
    <row r="40" spans="1:25" x14ac:dyDescent="0.3">
      <c r="A40" t="s">
        <v>6</v>
      </c>
      <c r="B40" t="s">
        <v>85</v>
      </c>
      <c r="C40" s="1">
        <v>9000</v>
      </c>
      <c r="D40" t="s">
        <v>4</v>
      </c>
      <c r="E40" s="1">
        <v>5315</v>
      </c>
      <c r="F40" s="4">
        <v>45258</v>
      </c>
      <c r="G40" s="4">
        <v>45267</v>
      </c>
      <c r="H40" s="1" t="s">
        <v>23</v>
      </c>
      <c r="I40" s="8" t="s">
        <v>2</v>
      </c>
      <c r="J40" s="8" t="s">
        <v>2</v>
      </c>
      <c r="K40" s="8" t="s">
        <v>2</v>
      </c>
      <c r="L40" s="9" t="s">
        <v>2</v>
      </c>
      <c r="M40" t="s">
        <v>24</v>
      </c>
      <c r="N40" t="s">
        <v>3</v>
      </c>
      <c r="O40" t="s">
        <v>35</v>
      </c>
      <c r="P40" t="s">
        <v>3</v>
      </c>
      <c r="Q40" t="s">
        <v>3</v>
      </c>
      <c r="R40" t="s">
        <v>3</v>
      </c>
      <c r="S40" t="s">
        <v>3</v>
      </c>
      <c r="T40">
        <v>9</v>
      </c>
      <c r="U40">
        <v>0</v>
      </c>
      <c r="V40">
        <v>0</v>
      </c>
      <c r="W40">
        <v>0</v>
      </c>
      <c r="X40">
        <v>0</v>
      </c>
      <c r="Y40" t="s">
        <v>124</v>
      </c>
    </row>
    <row r="41" spans="1:25" x14ac:dyDescent="0.3">
      <c r="A41" t="s">
        <v>5</v>
      </c>
      <c r="B41" t="s">
        <v>86</v>
      </c>
      <c r="C41" s="1">
        <v>3000</v>
      </c>
      <c r="D41" t="s">
        <v>4</v>
      </c>
      <c r="E41" s="1">
        <v>2126</v>
      </c>
      <c r="F41" s="4">
        <v>45258</v>
      </c>
      <c r="G41" s="4">
        <v>45264</v>
      </c>
      <c r="H41" s="1" t="s">
        <v>23</v>
      </c>
      <c r="I41" s="8" t="s">
        <v>2</v>
      </c>
      <c r="J41" s="8" t="s">
        <v>2</v>
      </c>
      <c r="K41" s="8" t="s">
        <v>2</v>
      </c>
      <c r="L41" s="9" t="s">
        <v>2</v>
      </c>
      <c r="M41" t="s">
        <v>47</v>
      </c>
      <c r="N41" t="s">
        <v>3</v>
      </c>
      <c r="P41" t="s">
        <v>3</v>
      </c>
      <c r="Q41" t="s">
        <v>3</v>
      </c>
      <c r="R41" t="s">
        <v>3</v>
      </c>
      <c r="S41" t="s">
        <v>3</v>
      </c>
      <c r="T41">
        <v>1</v>
      </c>
      <c r="U41">
        <v>0</v>
      </c>
      <c r="V41">
        <v>0</v>
      </c>
      <c r="W41">
        <v>0</v>
      </c>
      <c r="X41">
        <v>0</v>
      </c>
      <c r="Y41" t="s">
        <v>125</v>
      </c>
    </row>
    <row r="42" spans="1:25" x14ac:dyDescent="0.3">
      <c r="A42" t="s">
        <v>0</v>
      </c>
      <c r="B42" t="s">
        <v>84</v>
      </c>
      <c r="C42" s="1">
        <v>32000</v>
      </c>
      <c r="D42" t="s">
        <v>1</v>
      </c>
      <c r="E42" s="1">
        <v>19135</v>
      </c>
      <c r="F42" s="4">
        <v>45265</v>
      </c>
      <c r="G42" s="4">
        <v>45275</v>
      </c>
      <c r="H42" s="1" t="s">
        <v>23</v>
      </c>
      <c r="I42" s="8" t="s">
        <v>2</v>
      </c>
      <c r="J42" s="8" t="s">
        <v>2</v>
      </c>
      <c r="K42" s="8" t="s">
        <v>2</v>
      </c>
      <c r="L42" s="9" t="s">
        <v>2</v>
      </c>
      <c r="M42" t="s">
        <v>24</v>
      </c>
      <c r="N42" t="s">
        <v>3</v>
      </c>
      <c r="O42" t="s">
        <v>35</v>
      </c>
      <c r="P42" t="s">
        <v>3</v>
      </c>
      <c r="Q42" t="s">
        <v>3</v>
      </c>
      <c r="R42" t="s">
        <v>3</v>
      </c>
      <c r="S42" t="s">
        <v>3</v>
      </c>
      <c r="T42">
        <v>9</v>
      </c>
      <c r="U42">
        <v>0</v>
      </c>
      <c r="V42">
        <v>0</v>
      </c>
      <c r="W42">
        <v>0</v>
      </c>
      <c r="X42">
        <v>0</v>
      </c>
      <c r="Y42" t="s">
        <v>126</v>
      </c>
    </row>
    <row r="43" spans="1:25" x14ac:dyDescent="0.3">
      <c r="A43" t="s">
        <v>0</v>
      </c>
      <c r="B43" t="s">
        <v>84</v>
      </c>
      <c r="C43" s="1">
        <v>32000</v>
      </c>
      <c r="D43" t="s">
        <v>1</v>
      </c>
      <c r="E43" s="1">
        <v>19135</v>
      </c>
      <c r="F43" s="4">
        <v>45265</v>
      </c>
      <c r="G43" s="4">
        <v>45271</v>
      </c>
      <c r="H43" s="1" t="s">
        <v>23</v>
      </c>
      <c r="I43" s="8" t="s">
        <v>2</v>
      </c>
      <c r="J43" s="8" t="s">
        <v>2</v>
      </c>
      <c r="K43" s="8" t="s">
        <v>2</v>
      </c>
      <c r="L43" s="9" t="s">
        <v>2</v>
      </c>
      <c r="M43" t="s">
        <v>47</v>
      </c>
      <c r="N43" t="s">
        <v>3</v>
      </c>
      <c r="P43" t="s">
        <v>3</v>
      </c>
      <c r="Q43" t="s">
        <v>3</v>
      </c>
      <c r="R43" t="s">
        <v>3</v>
      </c>
      <c r="S43" t="s">
        <v>3</v>
      </c>
      <c r="T43">
        <v>2</v>
      </c>
      <c r="U43">
        <v>0</v>
      </c>
      <c r="V43">
        <v>0</v>
      </c>
      <c r="W43">
        <v>0</v>
      </c>
      <c r="X43">
        <v>0</v>
      </c>
      <c r="Y43" t="s">
        <v>127</v>
      </c>
    </row>
    <row r="44" spans="1:25" x14ac:dyDescent="0.3">
      <c r="A44" t="s">
        <v>6</v>
      </c>
      <c r="B44" t="s">
        <v>85</v>
      </c>
      <c r="C44" s="1">
        <v>9000</v>
      </c>
      <c r="D44" t="s">
        <v>4</v>
      </c>
      <c r="E44" s="1">
        <v>5315</v>
      </c>
      <c r="F44" s="4">
        <v>45265</v>
      </c>
      <c r="G44" s="4">
        <v>45275</v>
      </c>
      <c r="H44" s="1" t="s">
        <v>23</v>
      </c>
      <c r="I44" s="8" t="s">
        <v>2</v>
      </c>
      <c r="J44" s="8" t="s">
        <v>2</v>
      </c>
      <c r="K44" s="8" t="s">
        <v>2</v>
      </c>
      <c r="L44" s="9" t="s">
        <v>2</v>
      </c>
      <c r="M44" t="s">
        <v>24</v>
      </c>
      <c r="N44" t="s">
        <v>3</v>
      </c>
      <c r="O44" t="s">
        <v>35</v>
      </c>
      <c r="P44" t="s">
        <v>3</v>
      </c>
      <c r="Q44" t="s">
        <v>3</v>
      </c>
      <c r="R44" t="s">
        <v>3</v>
      </c>
      <c r="S44" t="s">
        <v>3</v>
      </c>
      <c r="T44">
        <v>9</v>
      </c>
      <c r="U44">
        <v>0</v>
      </c>
      <c r="V44">
        <v>0</v>
      </c>
      <c r="W44">
        <v>0</v>
      </c>
      <c r="X44">
        <v>0</v>
      </c>
      <c r="Y44" t="s">
        <v>128</v>
      </c>
    </row>
    <row r="45" spans="1:25" x14ac:dyDescent="0.3">
      <c r="C45" s="12"/>
      <c r="E45" s="12"/>
      <c r="H45" s="12"/>
      <c r="I45" s="13"/>
      <c r="P45">
        <f>COUNTIF(Tabella1445[non conforme  a tabella 1 (All. 5, parte III, d.lgs 152/2006  e s.m.i.) (art.37.1.q)],"SI")</f>
        <v>1</v>
      </c>
      <c r="Q45">
        <f>COUNTIF(Tabella1445[non conforme a tabella 2 (All. 5, parte III, d.lgs 152/2006 e s.m.i.) (art.37.1.r)],"SI")</f>
        <v>9</v>
      </c>
      <c r="R45">
        <f>COUNTIF(Tabella1445[non conforme a tabella 3 (All. 5, parte III, d.lgs 152/2006 e s.m.i.) (art.37.1.s)],"SI")</f>
        <v>8</v>
      </c>
      <c r="T45">
        <f>SUBTOTAL(109,Tabella1445[numero ed elenco parametri analizzati (art.37.1.u)])</f>
        <v>460</v>
      </c>
      <c r="U45">
        <f>SUBTOTAL(109,Tabella1445[numero ed elenco parametri non conformi a tabella 1 (All. 5, parte III, d.lgs 152/2006 e s.m.i.) (art.37.1.v)])</f>
        <v>3</v>
      </c>
      <c r="V45">
        <f>SUBTOTAL(109,Tabella1445[numero ed elenco parametri non conformi a tabella 2 (All. 5, parte III, d.lgs 152/2006 e s.m.i.) (art. 37.1.w)])</f>
        <v>10</v>
      </c>
      <c r="W45">
        <f>SUBTOTAL(109,Tabella1445[numero ed elenco parametri non conformi a tabella 3 (All. 5, parte III, d.lgs 152/2006 e s.m.i.) (art.37.1.x)])</f>
        <v>10</v>
      </c>
      <c r="X45">
        <f>SUBTOTAL(109,Tabella1445[numero ed elenco parametri non conformi a tabella 4 (All. 5, parte III, d.lgs 152/2006 e s.m.i. (art.37.1.y)])</f>
        <v>0</v>
      </c>
    </row>
  </sheetData>
  <phoneticPr fontId="2" type="noConversion"/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20BA-D404-430F-B5F5-FE6D67405081}">
  <dimension ref="A1:G30"/>
  <sheetViews>
    <sheetView workbookViewId="0">
      <selection activeCell="G2" sqref="G2:G22"/>
    </sheetView>
  </sheetViews>
  <sheetFormatPr defaultRowHeight="14.4" x14ac:dyDescent="0.3"/>
  <cols>
    <col min="1" max="1" width="12.6640625" bestFit="1" customWidth="1"/>
    <col min="2" max="2" width="15.88671875" bestFit="1" customWidth="1"/>
    <col min="3" max="3" width="20.5546875" customWidth="1"/>
    <col min="4" max="4" width="15.6640625" customWidth="1"/>
    <col min="5" max="5" width="24.88671875" customWidth="1"/>
    <col min="6" max="6" width="24.44140625" customWidth="1"/>
  </cols>
  <sheetData>
    <row r="1" spans="1:7" x14ac:dyDescent="0.3">
      <c r="A1" s="6" t="s">
        <v>25</v>
      </c>
      <c r="B1" s="6" t="s">
        <v>36</v>
      </c>
      <c r="C1" s="6" t="s">
        <v>40</v>
      </c>
      <c r="D1" s="6" t="s">
        <v>46</v>
      </c>
      <c r="E1" s="6" t="s">
        <v>48</v>
      </c>
      <c r="F1" s="6" t="s">
        <v>49</v>
      </c>
      <c r="G1" s="6" t="s">
        <v>73</v>
      </c>
    </row>
    <row r="2" spans="1:7" x14ac:dyDescent="0.3">
      <c r="A2" t="s">
        <v>26</v>
      </c>
      <c r="B2" t="s">
        <v>26</v>
      </c>
      <c r="C2" t="s">
        <v>26</v>
      </c>
      <c r="D2" t="s">
        <v>37</v>
      </c>
      <c r="E2" t="s">
        <v>26</v>
      </c>
      <c r="F2" t="s">
        <v>50</v>
      </c>
      <c r="G2" t="s">
        <v>50</v>
      </c>
    </row>
    <row r="3" spans="1:7" x14ac:dyDescent="0.3">
      <c r="A3" t="s">
        <v>27</v>
      </c>
      <c r="B3" t="s">
        <v>27</v>
      </c>
      <c r="C3" t="s">
        <v>27</v>
      </c>
      <c r="D3" t="s">
        <v>38</v>
      </c>
      <c r="E3" t="s">
        <v>27</v>
      </c>
      <c r="F3" t="s">
        <v>51</v>
      </c>
      <c r="G3" t="s">
        <v>51</v>
      </c>
    </row>
    <row r="4" spans="1:7" x14ac:dyDescent="0.3">
      <c r="A4" t="s">
        <v>28</v>
      </c>
      <c r="B4" t="s">
        <v>28</v>
      </c>
      <c r="C4" t="s">
        <v>28</v>
      </c>
      <c r="E4" t="s">
        <v>28</v>
      </c>
      <c r="F4" t="s">
        <v>52</v>
      </c>
      <c r="G4" t="s">
        <v>52</v>
      </c>
    </row>
    <row r="5" spans="1:7" x14ac:dyDescent="0.3">
      <c r="A5" t="s">
        <v>29</v>
      </c>
      <c r="B5" t="s">
        <v>29</v>
      </c>
      <c r="C5" t="s">
        <v>29</v>
      </c>
      <c r="E5" t="s">
        <v>29</v>
      </c>
      <c r="F5" t="s">
        <v>53</v>
      </c>
      <c r="G5" t="s">
        <v>53</v>
      </c>
    </row>
    <row r="6" spans="1:7" x14ac:dyDescent="0.3">
      <c r="A6" t="s">
        <v>30</v>
      </c>
      <c r="B6" t="s">
        <v>30</v>
      </c>
      <c r="C6" t="s">
        <v>30</v>
      </c>
      <c r="E6" t="s">
        <v>30</v>
      </c>
      <c r="F6" t="s">
        <v>54</v>
      </c>
      <c r="G6" t="s">
        <v>54</v>
      </c>
    </row>
    <row r="7" spans="1:7" x14ac:dyDescent="0.3">
      <c r="A7" t="s">
        <v>31</v>
      </c>
      <c r="B7" t="s">
        <v>31</v>
      </c>
      <c r="C7" t="s">
        <v>41</v>
      </c>
      <c r="E7" t="s">
        <v>41</v>
      </c>
      <c r="F7" t="s">
        <v>55</v>
      </c>
      <c r="G7" t="s">
        <v>55</v>
      </c>
    </row>
    <row r="8" spans="1:7" x14ac:dyDescent="0.3">
      <c r="A8" t="s">
        <v>32</v>
      </c>
      <c r="B8" t="s">
        <v>32</v>
      </c>
      <c r="C8" t="s">
        <v>42</v>
      </c>
      <c r="E8" t="s">
        <v>42</v>
      </c>
      <c r="F8" t="s">
        <v>56</v>
      </c>
      <c r="G8" t="s">
        <v>56</v>
      </c>
    </row>
    <row r="9" spans="1:7" x14ac:dyDescent="0.3">
      <c r="A9" t="s">
        <v>33</v>
      </c>
      <c r="B9" t="s">
        <v>33</v>
      </c>
      <c r="C9" t="s">
        <v>43</v>
      </c>
      <c r="E9" t="s">
        <v>43</v>
      </c>
      <c r="F9" t="s">
        <v>57</v>
      </c>
      <c r="G9" t="s">
        <v>57</v>
      </c>
    </row>
    <row r="10" spans="1:7" x14ac:dyDescent="0.3">
      <c r="A10" t="s">
        <v>34</v>
      </c>
      <c r="B10" t="s">
        <v>34</v>
      </c>
      <c r="C10" t="s">
        <v>44</v>
      </c>
      <c r="E10" t="s">
        <v>44</v>
      </c>
      <c r="F10" t="s">
        <v>58</v>
      </c>
      <c r="G10" t="s">
        <v>58</v>
      </c>
    </row>
    <row r="11" spans="1:7" x14ac:dyDescent="0.3">
      <c r="B11" t="s">
        <v>37</v>
      </c>
      <c r="C11" t="s">
        <v>45</v>
      </c>
      <c r="E11" t="s">
        <v>45</v>
      </c>
      <c r="F11" t="s">
        <v>59</v>
      </c>
      <c r="G11" t="s">
        <v>59</v>
      </c>
    </row>
    <row r="12" spans="1:7" x14ac:dyDescent="0.3">
      <c r="B12" t="s">
        <v>38</v>
      </c>
      <c r="E12" t="s">
        <v>38</v>
      </c>
      <c r="F12" t="s">
        <v>60</v>
      </c>
      <c r="G12" t="s">
        <v>60</v>
      </c>
    </row>
    <row r="13" spans="1:7" x14ac:dyDescent="0.3">
      <c r="F13" t="s">
        <v>42</v>
      </c>
      <c r="G13" t="s">
        <v>42</v>
      </c>
    </row>
    <row r="14" spans="1:7" x14ac:dyDescent="0.3">
      <c r="F14" t="s">
        <v>43</v>
      </c>
      <c r="G14" t="s">
        <v>43</v>
      </c>
    </row>
    <row r="15" spans="1:7" x14ac:dyDescent="0.3">
      <c r="F15" t="s">
        <v>44</v>
      </c>
      <c r="G15" t="s">
        <v>44</v>
      </c>
    </row>
    <row r="16" spans="1:7" x14ac:dyDescent="0.3">
      <c r="F16" t="s">
        <v>61</v>
      </c>
      <c r="G16" t="s">
        <v>45</v>
      </c>
    </row>
    <row r="17" spans="6:7" x14ac:dyDescent="0.3">
      <c r="F17" t="s">
        <v>62</v>
      </c>
      <c r="G17" t="s">
        <v>61</v>
      </c>
    </row>
    <row r="18" spans="6:7" x14ac:dyDescent="0.3">
      <c r="F18" t="s">
        <v>63</v>
      </c>
      <c r="G18" t="s">
        <v>62</v>
      </c>
    </row>
    <row r="19" spans="6:7" x14ac:dyDescent="0.3">
      <c r="F19" t="s">
        <v>64</v>
      </c>
      <c r="G19" t="s">
        <v>63</v>
      </c>
    </row>
    <row r="20" spans="6:7" x14ac:dyDescent="0.3">
      <c r="F20" t="s">
        <v>65</v>
      </c>
      <c r="G20" t="s">
        <v>64</v>
      </c>
    </row>
    <row r="21" spans="6:7" x14ac:dyDescent="0.3">
      <c r="F21" t="s">
        <v>66</v>
      </c>
      <c r="G21" t="s">
        <v>65</v>
      </c>
    </row>
    <row r="22" spans="6:7" x14ac:dyDescent="0.3">
      <c r="F22" t="s">
        <v>27</v>
      </c>
      <c r="G22" t="s">
        <v>71</v>
      </c>
    </row>
    <row r="23" spans="6:7" x14ac:dyDescent="0.3">
      <c r="F23" t="s">
        <v>67</v>
      </c>
    </row>
    <row r="24" spans="6:7" x14ac:dyDescent="0.3">
      <c r="F24" t="s">
        <v>30</v>
      </c>
    </row>
    <row r="25" spans="6:7" x14ac:dyDescent="0.3">
      <c r="F25" t="s">
        <v>31</v>
      </c>
    </row>
    <row r="26" spans="6:7" x14ac:dyDescent="0.3">
      <c r="F26" t="s">
        <v>68</v>
      </c>
    </row>
    <row r="27" spans="6:7" x14ac:dyDescent="0.3">
      <c r="F27" t="s">
        <v>69</v>
      </c>
    </row>
    <row r="28" spans="6:7" x14ac:dyDescent="0.3">
      <c r="F28" t="s">
        <v>70</v>
      </c>
    </row>
    <row r="29" spans="6:7" x14ac:dyDescent="0.3">
      <c r="F29" t="s">
        <v>29</v>
      </c>
    </row>
    <row r="30" spans="6:7" x14ac:dyDescent="0.3">
      <c r="F30" t="s">
        <v>71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</vt:lpstr>
      <vt:lpstr>37.1.n Set Parametri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Bruno</dc:creator>
  <cp:lastModifiedBy>Stefano Bruno</cp:lastModifiedBy>
  <dcterms:created xsi:type="dcterms:W3CDTF">2015-06-05T18:19:34Z</dcterms:created>
  <dcterms:modified xsi:type="dcterms:W3CDTF">2025-05-02T10:50:53Z</dcterms:modified>
</cp:coreProperties>
</file>